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es">Hoja1!$A$2:$A$5</definedName>
    <definedName name="Unidad">Hoja1!$A$1:$A$5</definedName>
    <definedName localSheetId="0" name="Z_9E674335_0751_42F2_82A2_52698D692208_.wvu.PrintTitles">Presupuesto!$A$1:$IU$4</definedName>
  </definedNames>
  <calcPr/>
  <extLst>
    <ext uri="GoogleSheetsCustomDataVersion2">
      <go:sheetsCustomData xmlns:go="http://customooxmlschemas.google.com/" r:id="rId6" roundtripDataChecksum="z65fVTDag8Z8tHqmrXLxPVtDpz6fLp9AD982+9DOigw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26">
      <text>
        <t xml:space="preserve">======
ID#AAAAGWestDo
    (2020-03-26 23:54:05)
Eliminar
	-Noni Monge del Valle</t>
      </text>
    </comment>
  </commentList>
  <extLst>
    <ext uri="GoogleSheetsCustomDataVersion2">
      <go:sheetsCustomData xmlns:go="http://customooxmlschemas.google.com/" r:id="rId1" roundtripDataSignature="AMtx7mjspw6z4xo8HXm3ep2MHCsMpOnjIg=="/>
    </ext>
  </extLst>
</comments>
</file>

<file path=xl/sharedStrings.xml><?xml version="1.0" encoding="utf-8"?>
<sst xmlns="http://schemas.openxmlformats.org/spreadsheetml/2006/main" count="506" uniqueCount="342">
  <si>
    <t>MODELO DE PRESUPUESTO - CONCURSO NACIONAL DE PILOTOS DE SERIE / CONCURSO NACIONAL DE DESAROLLO DE SERIES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</si>
  <si>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1.0"/>
      </rPr>
      <t xml:space="preserve">contiene los importes financiados con el estimulo económico otorgado por el Ministerio de Cultura y los importes financiados con otra fuente externa de ser el caso. </t>
    </r>
    <r>
      <rPr>
        <rFont val="Calibri"/>
        <color rgb="FF000000"/>
        <sz val="11.0"/>
      </rP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</si>
  <si>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</si>
  <si>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</si>
  <si>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</si>
  <si>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</si>
  <si>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</si>
  <si>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</si>
  <si>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</si>
  <si>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</si>
  <si>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</si>
  <si>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</si>
  <si>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</si>
  <si>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</si>
  <si>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</si>
  <si>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</si>
  <si>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</si>
  <si>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</si>
  <si>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de timbre y notaría</t>
  </si>
  <si>
    <t>1.1.3</t>
  </si>
  <si>
    <t>Gastos de transacciones, transferencias bancarias y otras</t>
  </si>
  <si>
    <t>1.1.4</t>
  </si>
  <si>
    <t>1.1.5</t>
  </si>
  <si>
    <t>1.1.6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</si>
  <si>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</si>
  <si>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</si>
  <si>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</si>
  <si>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</si>
  <si>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</si>
  <si>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</si>
  <si>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</si>
  <si>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</si>
  <si>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</si>
  <si>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</si>
  <si>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</si>
  <si>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</si>
  <si>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</si>
  <si>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</si>
  <si>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</si>
  <si>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</si>
  <si>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</si>
  <si>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</si>
  <si>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</si>
  <si>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</si>
  <si>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</si>
  <si>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</si>
  <si>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Alquiler equipos de oficina</t>
  </si>
  <si>
    <t>1.3. 8</t>
  </si>
  <si>
    <t>Gastos de correo y mensajería local e internacional</t>
  </si>
  <si>
    <t>PERSONAL ADMINISTRATIVO Y SERVICIOS</t>
  </si>
  <si>
    <t>1.4. 1</t>
  </si>
  <si>
    <t>1.4. 2</t>
  </si>
  <si>
    <t>Mensajero (s)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</si>
  <si>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</si>
  <si>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</si>
  <si>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</si>
  <si>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</si>
  <si>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</si>
  <si>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</si>
  <si>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</si>
  <si>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</si>
  <si>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</si>
  <si>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</si>
  <si>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</si>
  <si>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</si>
  <si>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</si>
  <si>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</si>
  <si>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</si>
  <si>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</si>
  <si>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</si>
  <si>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</si>
  <si>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</si>
  <si>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</si>
  <si>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</si>
  <si>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</si>
  <si>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</si>
  <si>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</si>
  <si>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</si>
  <si>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</si>
  <si>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</si>
  <si>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</si>
  <si>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</si>
  <si>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</si>
  <si>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</si>
  <si>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</si>
  <si>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</si>
  <si>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</si>
  <si>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</si>
  <si>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</si>
  <si>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</si>
  <si>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</si>
  <si>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</si>
  <si>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</si>
  <si>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</si>
  <si>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</si>
  <si>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</si>
  <si>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</si>
  <si>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</si>
  <si>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</si>
  <si>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</si>
  <si>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</si>
  <si>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</si>
  <si>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</si>
  <si>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</si>
  <si>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</si>
  <si>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</si>
  <si>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</si>
  <si>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</si>
  <si>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</si>
  <si>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</si>
  <si>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</si>
  <si>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</si>
  <si>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</si>
  <si>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</si>
  <si>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</si>
  <si>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color theme="1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</si>
  <si>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</si>
  <si>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</si>
  <si>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</si>
  <si>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</si>
  <si>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</si>
  <si>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</si>
  <si>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</si>
  <si>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</si>
  <si>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</si>
  <si>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</si>
  <si>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</si>
  <si>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</si>
  <si>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</si>
  <si>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</si>
  <si>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</si>
  <si>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</si>
  <si>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</si>
  <si>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</si>
  <si>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</si>
  <si>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</si>
  <si>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</si>
  <si>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</si>
  <si>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</si>
  <si>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</si>
  <si>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</si>
  <si>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</si>
  <si>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</si>
  <si>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</si>
  <si>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</si>
  <si>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</si>
  <si>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</si>
  <si>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</si>
  <si>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</si>
  <si>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</si>
  <si>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</si>
  <si>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rPr>
        <rFont val="Calibri"/>
        <color rgb="FF000000"/>
        <sz val="12.0"/>
      </rP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</si>
  <si>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</si>
  <si>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</si>
  <si>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</si>
  <si>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</si>
  <si>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</si>
  <si>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</si>
  <si>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</si>
  <si>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</si>
  <si>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</si>
  <si>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</si>
  <si>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</si>
  <si>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rPr>
        <rFont val="Calibri"/>
        <color rgb="FF000000"/>
        <sz val="12.0"/>
      </rP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</si>
  <si>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</si>
  <si>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</si>
  <si>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</si>
  <si>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</si>
  <si>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</si>
  <si>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</si>
  <si>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</si>
  <si>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</si>
  <si>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</si>
  <si>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</si>
  <si>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</si>
  <si>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</si>
  <si>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</si>
  <si>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</si>
  <si>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</si>
  <si>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</si>
  <si>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</si>
  <si>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</si>
  <si>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</si>
  <si>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</si>
  <si>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</si>
  <si>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</si>
  <si>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</si>
  <si>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</si>
  <si>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</si>
  <si>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</si>
  <si>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</si>
  <si>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</si>
  <si>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</si>
  <si>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</si>
  <si>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</si>
  <si>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</si>
  <si>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</si>
  <si>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</si>
  <si>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</si>
  <si>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t>Asistente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</si>
  <si>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</si>
  <si>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</si>
  <si>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</si>
  <si>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</si>
  <si>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</si>
  <si>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</si>
  <si>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</si>
  <si>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</si>
  <si>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rPr>
        <rFont val="Calibri"/>
        <color rgb="FF000000"/>
        <sz val="12.0"/>
      </rP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</si>
  <si>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</si>
  <si>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rPr>
        <rFont val="Calibri"/>
        <color rgb="FF000000"/>
        <sz val="12.0"/>
      </rP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</si>
  <si>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</si>
  <si>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</si>
  <si>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</si>
  <si>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</si>
  <si>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</si>
  <si>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</si>
  <si>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</si>
  <si>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</si>
  <si>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</si>
  <si>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</si>
  <si>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</si>
  <si>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</si>
  <si>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</si>
  <si>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</si>
  <si>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</si>
  <si>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</si>
  <si>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</si>
  <si>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</si>
  <si>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</si>
  <si>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</si>
  <si>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</si>
  <si>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</si>
  <si>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</si>
  <si>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Equipos de grabación</t>
    </r>
  </si>
  <si>
    <t>3.9.2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</si>
  <si>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</si>
  <si>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</si>
  <si>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</si>
  <si>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</si>
  <si>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</si>
  <si>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</si>
  <si>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</si>
  <si>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</si>
  <si>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</si>
  <si>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</si>
  <si>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</si>
  <si>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</si>
  <si>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</si>
  <si>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</si>
  <si>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</si>
  <si>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</si>
  <si>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</si>
  <si>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</si>
  <si>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</si>
  <si>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</si>
  <si>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</si>
  <si>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</si>
  <si>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</si>
  <si>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</si>
  <si>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</si>
  <si>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</si>
  <si>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</si>
  <si>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</si>
  <si>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</si>
  <si>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</si>
  <si>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</si>
  <si>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</si>
  <si>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</si>
  <si>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</si>
  <si>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</si>
  <si>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</si>
  <si>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</si>
  <si>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</si>
  <si>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</si>
  <si>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</si>
  <si>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</si>
  <si>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</si>
  <si>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</si>
  <si>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</si>
  <si>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</si>
  <si>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</si>
  <si>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</si>
  <si>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</si>
  <si>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</si>
  <si>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</si>
  <si>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</si>
  <si>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</si>
  <si>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</si>
  <si>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</si>
  <si>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</si>
  <si>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</si>
  <si>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</si>
  <si>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</si>
  <si>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rPr>
        <rFont val="Calibri"/>
        <color rgb="FF000000"/>
        <sz val="12.0"/>
      </rP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</si>
  <si>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</si>
  <si>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</si>
  <si>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</si>
  <si>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</si>
  <si>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 xml:space="preserve">ENTREGA </t>
  </si>
  <si>
    <t>4.4.1</t>
  </si>
  <si>
    <t>Copia 0 y posteriores</t>
  </si>
  <si>
    <t>4.4.3</t>
  </si>
  <si>
    <t>Archivo master (HDCamSR u otros)</t>
  </si>
  <si>
    <t>4.4.4</t>
  </si>
  <si>
    <t>Formatos varios</t>
  </si>
  <si>
    <t>SONIDO</t>
  </si>
  <si>
    <t>4.5.1</t>
  </si>
  <si>
    <t>Edición de sonido</t>
  </si>
  <si>
    <t>4.5.2</t>
  </si>
  <si>
    <r>
      <rPr>
        <rFont val="Calibri"/>
        <color rgb="FF000000"/>
        <sz val="12.0"/>
      </rP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</si>
  <si>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</si>
  <si>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</si>
  <si>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</si>
  <si>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</si>
  <si>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</si>
  <si>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</si>
  <si>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</si>
  <si>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</si>
  <si>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</si>
  <si>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</si>
  <si>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</si>
  <si>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</si>
  <si>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</si>
  <si>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</si>
  <si>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</si>
  <si>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</si>
  <si>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</si>
  <si>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</si>
  <si>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</si>
  <si>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</si>
  <si>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</si>
  <si>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</si>
  <si>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</si>
  <si>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</si>
  <si>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</si>
  <si>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SUBTITULOS DESCRIPTIVOS PARA PERSONAS 
CON DISCAPACIDAD AUDITIVA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</si>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</sst>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8">
    <font>
      <sz val="11.0"/>
      <color rgb="FF000000"/>
      <name val="Calibri"/>
      <scheme val="minor"/>
    </font>
    <font>
      <sz val="11.0"/>
      <color rgb="FF000000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sz val="10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sz val="11.0"/>
      <color theme="1"/>
      <name val="Calibri"/>
    </font>
    <font/>
    <font>
      <sz val="11.0"/>
      <color rgb="FF000000"/>
      <name val="Arial"/>
    </font>
    <font>
      <i/>
      <sz val="12.0"/>
      <color rgb="FF953734"/>
      <name val="Calibri"/>
    </font>
    <font>
      <sz val="12.0"/>
      <color theme="1"/>
      <name val="Calibri"/>
    </font>
    <font>
      <sz val="12.0"/>
      <color rgb="FFFF0000"/>
      <name val="Calibri"/>
    </font>
    <font>
      <b/>
      <sz val="12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</fills>
  <borders count="2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5" numFmtId="0" xfId="0" applyFont="1"/>
    <xf borderId="1" fillId="0" fontId="6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2" fontId="6" numFmtId="164" xfId="0" applyAlignment="1" applyBorder="1" applyFill="1" applyFont="1" applyNumberFormat="1">
      <alignment horizontal="center" shrinkToFit="0" vertical="center" wrapText="1"/>
    </xf>
    <xf borderId="2" fillId="3" fontId="6" numFmtId="164" xfId="0" applyAlignment="1" applyBorder="1" applyFill="1" applyFont="1" applyNumberFormat="1">
      <alignment horizontal="center" shrinkToFit="0" wrapText="1"/>
    </xf>
    <xf borderId="2" fillId="4" fontId="7" numFmtId="164" xfId="0" applyAlignment="1" applyBorder="1" applyFill="1" applyFont="1" applyNumberFormat="1">
      <alignment horizontal="center" shrinkToFit="0" wrapText="1"/>
    </xf>
    <xf borderId="2" fillId="5" fontId="7" numFmtId="164" xfId="0" applyAlignment="1" applyBorder="1" applyFill="1" applyFont="1" applyNumberFormat="1">
      <alignment horizontal="center" shrinkToFit="0" wrapText="1"/>
    </xf>
    <xf borderId="0" fillId="0" fontId="8" numFmtId="0" xfId="0" applyFont="1"/>
    <xf borderId="1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10" numFmtId="0" xfId="0" applyAlignment="1" applyBorder="1" applyFont="1">
      <alignment horizontal="center" shrinkToFit="0" vertical="center" wrapText="1"/>
    </xf>
    <xf borderId="3" fillId="6" fontId="10" numFmtId="0" xfId="0" applyAlignment="1" applyBorder="1" applyFont="1">
      <alignment horizontal="center" shrinkToFit="0" vertical="top" wrapText="1"/>
    </xf>
    <xf borderId="3" fillId="6" fontId="10" numFmtId="164" xfId="0" applyAlignment="1" applyBorder="1" applyFont="1" applyNumberFormat="1">
      <alignment shrinkToFit="0" vertical="top" wrapText="1"/>
    </xf>
    <xf borderId="2" fillId="6" fontId="11" numFmtId="164" xfId="0" applyAlignment="1" applyBorder="1" applyFont="1" applyNumberFormat="1">
      <alignment vertical="top"/>
    </xf>
    <xf borderId="4" fillId="0" fontId="6" numFmtId="0" xfId="0" applyAlignment="1" applyBorder="1" applyFont="1">
      <alignment horizontal="center"/>
    </xf>
    <xf borderId="5" fillId="7" fontId="6" numFmtId="0" xfId="0" applyAlignment="1" applyBorder="1" applyFill="1" applyFont="1">
      <alignment horizontal="left" shrinkToFit="0" vertical="top" wrapText="1"/>
    </xf>
    <xf borderId="6" fillId="0" fontId="12" numFmtId="0" xfId="0" applyBorder="1" applyFont="1"/>
    <xf borderId="7" fillId="0" fontId="12" numFmtId="0" xfId="0" applyBorder="1" applyFont="1"/>
    <xf borderId="2" fillId="3" fontId="6" numFmtId="164" xfId="0" applyAlignment="1" applyBorder="1" applyFont="1" applyNumberFormat="1">
      <alignment horizontal="right" shrinkToFit="0" vertical="top" wrapText="1"/>
    </xf>
    <xf borderId="2" fillId="8" fontId="13" numFmtId="164" xfId="0" applyAlignment="1" applyBorder="1" applyFill="1" applyFont="1" applyNumberFormat="1">
      <alignment horizontal="right"/>
    </xf>
    <xf borderId="2" fillId="5" fontId="13" numFmtId="164" xfId="0" applyAlignment="1" applyBorder="1" applyFont="1" applyNumberFormat="1">
      <alignment horizontal="right"/>
    </xf>
    <xf borderId="1" fillId="0" fontId="1" numFmtId="0" xfId="0" applyAlignment="1" applyBorder="1" applyFont="1">
      <alignment horizontal="center"/>
    </xf>
    <xf borderId="8" fillId="0" fontId="3" numFmtId="0" xfId="0" applyAlignment="1" applyBorder="1" applyFont="1">
      <alignment shrinkToFit="0" vertical="top" wrapText="1"/>
    </xf>
    <xf borderId="4" fillId="0" fontId="3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top" wrapText="1"/>
    </xf>
    <xf borderId="4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5" numFmtId="164" xfId="0" applyFont="1" applyNumberFormat="1"/>
    <xf borderId="1" fillId="0" fontId="1" numFmtId="164" xfId="0" applyBorder="1" applyFont="1" applyNumberFormat="1"/>
    <xf borderId="1" fillId="0" fontId="1" numFmtId="0" xfId="0" applyBorder="1" applyFont="1"/>
    <xf borderId="9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0" fillId="0" fontId="3" numFmtId="0" xfId="0" applyAlignment="1" applyBorder="1" applyFont="1">
      <alignment shrinkToFit="0" vertical="top" wrapText="1"/>
    </xf>
    <xf borderId="11" fillId="0" fontId="3" numFmtId="0" xfId="0" applyAlignment="1" applyBorder="1" applyFont="1">
      <alignment horizontal="center" shrinkToFit="0" vertical="top" wrapText="1"/>
    </xf>
    <xf borderId="11" fillId="0" fontId="3" numFmtId="164" xfId="0" applyAlignment="1" applyBorder="1" applyFont="1" applyNumberFormat="1">
      <alignment shrinkToFit="0" vertical="top" wrapText="1"/>
    </xf>
    <xf borderId="12" fillId="0" fontId="3" numFmtId="0" xfId="0" applyAlignment="1" applyBorder="1" applyFont="1">
      <alignment shrinkToFit="0" vertical="top" wrapText="1"/>
    </xf>
    <xf borderId="13" fillId="9" fontId="14" numFmtId="0" xfId="0" applyAlignment="1" applyBorder="1" applyFill="1" applyFont="1">
      <alignment horizontal="center" shrinkToFit="0" vertical="top" wrapText="1"/>
    </xf>
    <xf borderId="3" fillId="9" fontId="14" numFmtId="0" xfId="0" applyAlignment="1" applyBorder="1" applyFont="1">
      <alignment horizontal="center" shrinkToFit="0" vertical="top" wrapText="1"/>
    </xf>
    <xf borderId="14" fillId="9" fontId="14" numFmtId="0" xfId="0" applyAlignment="1" applyBorder="1" applyFont="1">
      <alignment horizontal="center" shrinkToFit="0" vertical="top" wrapText="1"/>
    </xf>
    <xf borderId="0" fillId="0" fontId="1" numFmtId="164" xfId="0" applyFont="1" applyNumberFormat="1"/>
    <xf borderId="1" fillId="0" fontId="6" numFmtId="0" xfId="0" applyAlignment="1" applyBorder="1" applyFont="1">
      <alignment horizontal="center"/>
    </xf>
    <xf borderId="2" fillId="3" fontId="5" numFmtId="164" xfId="0" applyBorder="1" applyFont="1" applyNumberFormat="1"/>
    <xf borderId="1" fillId="7" fontId="13" numFmtId="49" xfId="0" applyAlignment="1" applyBorder="1" applyFont="1" applyNumberFormat="1">
      <alignment horizontal="center"/>
    </xf>
    <xf borderId="15" fillId="7" fontId="13" numFmtId="0" xfId="0" applyAlignment="1" applyBorder="1" applyFont="1">
      <alignment shrinkToFit="0" wrapText="1"/>
    </xf>
    <xf borderId="15" fillId="7" fontId="13" numFmtId="0" xfId="0" applyAlignment="1" applyBorder="1" applyFont="1">
      <alignment horizontal="center" shrinkToFit="0" wrapText="1"/>
    </xf>
    <xf borderId="15" fillId="7" fontId="13" numFmtId="164" xfId="0" applyAlignment="1" applyBorder="1" applyFont="1" applyNumberFormat="1">
      <alignment horizontal="right" shrinkToFit="0" wrapText="1"/>
    </xf>
    <xf borderId="15" fillId="2" fontId="13" numFmtId="165" xfId="0" applyAlignment="1" applyBorder="1" applyFont="1" applyNumberFormat="1">
      <alignment horizontal="right" shrinkToFit="0" vertical="top" wrapText="1"/>
    </xf>
    <xf borderId="16" fillId="7" fontId="13" numFmtId="49" xfId="0" applyAlignment="1" applyBorder="1" applyFont="1" applyNumberFormat="1">
      <alignment horizontal="center"/>
    </xf>
    <xf borderId="17" fillId="7" fontId="13" numFmtId="0" xfId="0" applyAlignment="1" applyBorder="1" applyFont="1">
      <alignment shrinkToFit="0" wrapText="1"/>
    </xf>
    <xf borderId="17" fillId="7" fontId="13" numFmtId="0" xfId="0" applyAlignment="1" applyBorder="1" applyFont="1">
      <alignment horizontal="center" shrinkToFit="0" wrapText="1"/>
    </xf>
    <xf borderId="17" fillId="7" fontId="13" numFmtId="164" xfId="0" applyAlignment="1" applyBorder="1" applyFont="1" applyNumberFormat="1">
      <alignment horizontal="right" shrinkToFit="0" wrapText="1"/>
    </xf>
    <xf borderId="17" fillId="2" fontId="13" numFmtId="165" xfId="0" applyAlignment="1" applyBorder="1" applyFont="1" applyNumberFormat="1">
      <alignment horizontal="right" shrinkToFit="0" vertical="top" wrapText="1"/>
    </xf>
    <xf borderId="18" fillId="9" fontId="14" numFmtId="0" xfId="0" applyAlignment="1" applyBorder="1" applyFont="1">
      <alignment horizontal="center" shrinkToFit="0" vertical="top" wrapText="1"/>
    </xf>
    <xf borderId="19" fillId="0" fontId="12" numFmtId="0" xfId="0" applyBorder="1" applyFont="1"/>
    <xf borderId="20" fillId="0" fontId="12" numFmtId="0" xfId="0" applyBorder="1" applyFont="1"/>
    <xf borderId="1" fillId="0" fontId="6" numFmtId="166" xfId="0" applyAlignment="1" applyBorder="1" applyFont="1" applyNumberFormat="1">
      <alignment horizontal="center"/>
    </xf>
    <xf borderId="18" fillId="7" fontId="6" numFmtId="0" xfId="0" applyAlignment="1" applyBorder="1" applyFont="1">
      <alignment horizontal="left" shrinkToFit="0" vertical="top" wrapText="1"/>
    </xf>
    <xf borderId="9" fillId="0" fontId="12" numFmtId="0" xfId="0" applyBorder="1" applyFont="1"/>
    <xf borderId="15" fillId="3" fontId="6" numFmtId="164" xfId="0" applyAlignment="1" applyBorder="1" applyFont="1" applyNumberFormat="1">
      <alignment shrinkToFit="0" vertical="top" wrapText="1"/>
    </xf>
    <xf borderId="3" fillId="8" fontId="13" numFmtId="164" xfId="0" applyAlignment="1" applyBorder="1" applyFont="1" applyNumberFormat="1">
      <alignment horizontal="right"/>
    </xf>
    <xf borderId="3" fillId="5" fontId="13" numFmtId="164" xfId="0" applyAlignment="1" applyBorder="1" applyFont="1" applyNumberFormat="1">
      <alignment horizontal="right"/>
    </xf>
    <xf borderId="21" fillId="0" fontId="3" numFmtId="0" xfId="0" applyAlignment="1" applyBorder="1" applyFont="1">
      <alignment horizontal="center" shrinkToFit="0" vertical="center" wrapText="1"/>
    </xf>
    <xf borderId="22" fillId="2" fontId="3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vertical="center"/>
    </xf>
    <xf borderId="23" fillId="0" fontId="1" numFmtId="164" xfId="0" applyBorder="1" applyFont="1" applyNumberFormat="1"/>
    <xf borderId="24" fillId="0" fontId="5" numFmtId="164" xfId="0" applyBorder="1" applyFont="1" applyNumberFormat="1"/>
    <xf borderId="25" fillId="6" fontId="9" numFmtId="0" xfId="0" applyAlignment="1" applyBorder="1" applyFont="1">
      <alignment horizontal="center" shrinkToFit="0" vertical="top" wrapText="1"/>
    </xf>
    <xf borderId="14" fillId="6" fontId="9" numFmtId="0" xfId="0" applyAlignment="1" applyBorder="1" applyFont="1">
      <alignment shrinkToFit="0" vertical="top" wrapText="1"/>
    </xf>
    <xf borderId="14" fillId="6" fontId="10" numFmtId="0" xfId="0" applyAlignment="1" applyBorder="1" applyFont="1">
      <alignment horizontal="center" shrinkToFit="0" vertical="center" wrapText="1"/>
    </xf>
    <xf borderId="14" fillId="6" fontId="10" numFmtId="0" xfId="0" applyAlignment="1" applyBorder="1" applyFont="1">
      <alignment horizontal="center" shrinkToFit="0" vertical="top" wrapText="1"/>
    </xf>
    <xf borderId="14" fillId="6" fontId="10" numFmtId="164" xfId="0" applyAlignment="1" applyBorder="1" applyFont="1" applyNumberFormat="1">
      <alignment shrinkToFit="0" vertical="top" wrapText="1"/>
    </xf>
    <xf borderId="15" fillId="6" fontId="10" numFmtId="164" xfId="0" applyAlignment="1" applyBorder="1" applyFont="1" applyNumberFormat="1">
      <alignment shrinkToFit="0" vertical="top" wrapText="1"/>
    </xf>
    <xf borderId="0" fillId="0" fontId="6" numFmtId="0" xfId="0" applyAlignment="1" applyFont="1">
      <alignment shrinkToFit="0" vertical="top" wrapText="1"/>
    </xf>
    <xf borderId="0" fillId="0" fontId="6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vertical="top" wrapText="1"/>
    </xf>
    <xf borderId="0" fillId="0" fontId="6" numFmtId="164" xfId="0" applyAlignment="1" applyFont="1" applyNumberFormat="1">
      <alignment shrinkToFit="0" vertical="top" wrapText="1"/>
    </xf>
    <xf borderId="16" fillId="3" fontId="6" numFmtId="164" xfId="0" applyAlignment="1" applyBorder="1" applyFont="1" applyNumberFormat="1">
      <alignment shrinkToFit="0" vertical="top" wrapText="1"/>
    </xf>
    <xf borderId="15" fillId="7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2" fillId="7" fontId="6" numFmtId="164" xfId="0" applyAlignment="1" applyBorder="1" applyFont="1" applyNumberFormat="1">
      <alignment shrinkToFit="0" vertical="top" wrapText="1"/>
    </xf>
    <xf borderId="1" fillId="0" fontId="3" numFmtId="164" xfId="0" applyAlignment="1" applyBorder="1" applyFont="1" applyNumberFormat="1">
      <alignment horizontal="right" vertical="top"/>
    </xf>
    <xf borderId="15" fillId="7" fontId="15" numFmtId="0" xfId="0" applyAlignment="1" applyBorder="1" applyFont="1">
      <alignment shrinkToFit="0" vertical="top" wrapText="1"/>
    </xf>
    <xf borderId="26" fillId="9" fontId="14" numFmtId="0" xfId="0" applyAlignment="1" applyBorder="1" applyFont="1">
      <alignment horizontal="center" shrinkToFit="0" vertical="top" wrapText="1"/>
    </xf>
    <xf borderId="0" fillId="0" fontId="3" numFmtId="164" xfId="0" applyAlignment="1" applyFont="1" applyNumberFormat="1">
      <alignment horizontal="right" vertical="top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6" numFmtId="164" xfId="0" applyAlignment="1" applyBorder="1" applyFont="1" applyNumberFormat="1">
      <alignment shrinkToFit="0" vertical="top" wrapText="1"/>
    </xf>
    <xf borderId="9" fillId="0" fontId="3" numFmtId="0" xfId="0" applyBorder="1" applyFont="1"/>
    <xf borderId="9" fillId="0" fontId="1" numFmtId="0" xfId="0" applyBorder="1" applyFont="1"/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5" numFmtId="164" xfId="0" applyAlignment="1" applyFont="1" applyNumberFormat="1">
      <alignment shrinkToFit="0" wrapText="1"/>
    </xf>
    <xf borderId="9" fillId="0" fontId="15" numFmtId="0" xfId="0" applyAlignment="1" applyBorder="1" applyFont="1">
      <alignment shrinkToFit="0" vertical="top" wrapText="1"/>
    </xf>
    <xf borderId="9" fillId="0" fontId="16" numFmtId="0" xfId="0" applyAlignment="1" applyBorder="1" applyFont="1">
      <alignment shrinkToFit="0" vertical="top" wrapText="1"/>
    </xf>
    <xf borderId="0" fillId="0" fontId="15" numFmtId="0" xfId="0" applyFont="1"/>
    <xf borderId="0" fillId="0" fontId="6" numFmtId="0" xfId="0" applyAlignment="1" applyFont="1">
      <alignment horizontal="left" shrinkToFit="0" vertical="center" wrapText="1"/>
    </xf>
    <xf borderId="1" fillId="0" fontId="6" numFmtId="2" xfId="0" applyAlignment="1" applyBorder="1" applyFont="1" applyNumberFormat="1">
      <alignment horizontal="center"/>
    </xf>
    <xf borderId="11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9" fillId="0" fontId="6" numFmtId="0" xfId="0" applyAlignment="1" applyBorder="1" applyFont="1">
      <alignment horizontal="left" shrinkToFit="0" vertical="center" wrapText="1"/>
    </xf>
    <xf borderId="19" fillId="0" fontId="3" numFmtId="0" xfId="0" applyAlignment="1" applyBorder="1" applyFont="1">
      <alignment horizontal="left" shrinkToFit="0" vertical="center" wrapText="1"/>
    </xf>
    <xf borderId="1" fillId="7" fontId="6" numFmtId="0" xfId="0" applyAlignment="1" applyBorder="1" applyFont="1">
      <alignment horizontal="center"/>
    </xf>
    <xf borderId="26" fillId="7" fontId="17" numFmtId="0" xfId="0" applyAlignment="1" applyBorder="1" applyFont="1">
      <alignment horizontal="left" shrinkToFit="0" vertical="center" wrapText="1"/>
    </xf>
    <xf borderId="1" fillId="7" fontId="1" numFmtId="0" xfId="0" applyAlignment="1" applyBorder="1" applyFont="1">
      <alignment horizontal="center"/>
    </xf>
    <xf borderId="1" fillId="7" fontId="3" numFmtId="0" xfId="0" applyAlignment="1" applyBorder="1" applyFont="1">
      <alignment shrinkToFit="0" vertical="top" wrapText="1"/>
    </xf>
    <xf borderId="1" fillId="7" fontId="3" numFmtId="0" xfId="0" applyAlignment="1" applyBorder="1" applyFont="1">
      <alignment horizontal="center" shrinkToFit="0" vertical="center" wrapText="1"/>
    </xf>
    <xf borderId="1" fillId="7" fontId="3" numFmtId="0" xfId="0" applyAlignment="1" applyBorder="1" applyFont="1">
      <alignment horizontal="center" shrinkToFit="0" vertical="top" wrapText="1"/>
    </xf>
    <xf borderId="1" fillId="7" fontId="3" numFmtId="164" xfId="0" applyAlignment="1" applyBorder="1" applyFont="1" applyNumberFormat="1">
      <alignment shrinkToFit="0" vertical="top" wrapText="1"/>
    </xf>
    <xf borderId="2" fillId="7" fontId="17" numFmtId="0" xfId="0" applyAlignment="1" applyBorder="1" applyFont="1">
      <alignment shrinkToFit="0" vertical="top" wrapText="1"/>
    </xf>
    <xf borderId="2" fillId="7" fontId="6" numFmtId="0" xfId="0" applyAlignment="1" applyBorder="1" applyFont="1">
      <alignment horizontal="center" shrinkToFit="0" vertical="center" wrapText="1"/>
    </xf>
    <xf borderId="2" fillId="7" fontId="6" numFmtId="0" xfId="0" applyAlignment="1" applyBorder="1" applyFont="1">
      <alignment horizontal="center" shrinkToFit="0" vertical="top" wrapText="1"/>
    </xf>
    <xf borderId="1" fillId="0" fontId="5" numFmtId="0" xfId="0" applyAlignment="1" applyBorder="1" applyFont="1">
      <alignment horizontal="center"/>
    </xf>
    <xf borderId="1" fillId="9" fontId="14" numFmtId="0" xfId="0" applyAlignment="1" applyBorder="1" applyFont="1">
      <alignment horizontal="center" shrinkToFit="0" vertical="top" wrapText="1"/>
    </xf>
    <xf borderId="1" fillId="10" fontId="17" numFmtId="0" xfId="0" applyBorder="1" applyFill="1" applyFont="1"/>
    <xf borderId="1" fillId="0" fontId="11" numFmtId="0" xfId="0" applyBorder="1" applyFont="1"/>
    <xf borderId="0" fillId="0" fontId="6" numFmtId="0" xfId="0" applyAlignment="1" applyFont="1">
      <alignment shrinkToFit="0" wrapText="1"/>
    </xf>
    <xf borderId="0" fillId="0" fontId="6" numFmtId="0" xfId="0" applyAlignment="1" applyFont="1">
      <alignment horizontal="center" shrinkToFit="0" wrapText="1"/>
    </xf>
    <xf borderId="0" fillId="0" fontId="6" numFmtId="164" xfId="0" applyAlignment="1" applyFont="1" applyNumberFormat="1">
      <alignment shrinkToFit="0" wrapText="1"/>
    </xf>
    <xf borderId="0" fillId="0" fontId="1" numFmtId="0" xfId="0" applyAlignment="1" applyFont="1">
      <alignment horizontal="left" shrinkToFit="0" wrapText="1"/>
    </xf>
    <xf borderId="0" fillId="0" fontId="11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8.29"/>
    <col customWidth="1" min="4" max="5" width="14.14"/>
    <col customWidth="1" min="6" max="6" width="16.43"/>
    <col customWidth="1" min="7" max="7" width="23.43"/>
    <col customWidth="1" min="8" max="8" width="19.43"/>
    <col customWidth="1" min="9" max="9" width="18.29"/>
    <col customWidth="1" min="10" max="10" width="19.14"/>
    <col customWidth="1" min="11" max="25" width="10.0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3"/>
      <c r="C2" s="4" t="s">
        <v>1</v>
      </c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8.0" customHeight="1">
      <c r="A3" s="1"/>
      <c r="B3" s="3"/>
      <c r="C3" s="6"/>
      <c r="D3" s="6"/>
      <c r="E3" s="6"/>
      <c r="F3" s="6"/>
      <c r="G3" s="6"/>
      <c r="H3" s="6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53.25" customHeight="1">
      <c r="A4" s="7"/>
      <c r="B4" s="8" t="s">
        <v>2</v>
      </c>
      <c r="C4" s="9" t="s">
        <v>3</v>
      </c>
      <c r="D4" s="10" t="s">
        <v>4</v>
      </c>
      <c r="E4" s="10" t="s">
        <v>5</v>
      </c>
      <c r="F4" s="11" t="s">
        <v>6</v>
      </c>
      <c r="G4" s="12" t="s">
        <v>7</v>
      </c>
      <c r="H4" s="13" t="s">
        <v>8</v>
      </c>
      <c r="I4" s="14" t="s">
        <v>9</v>
      </c>
      <c r="J4" s="15" t="s">
        <v>10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ht="18.75" customHeight="1">
      <c r="A5" s="16"/>
      <c r="B5" s="17">
        <v>1.0</v>
      </c>
      <c r="C5" s="18" t="s">
        <v>11</v>
      </c>
      <c r="D5" s="19"/>
      <c r="E5" s="20"/>
      <c r="F5" s="21"/>
      <c r="G5" s="21"/>
      <c r="H5" s="22">
        <f t="shared" ref="H5:J5" si="1">SUM(H6+H14+H19+H29)</f>
        <v>0</v>
      </c>
      <c r="I5" s="22">
        <f t="shared" si="1"/>
        <v>0</v>
      </c>
      <c r="J5" s="22">
        <f t="shared" si="1"/>
        <v>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ht="15.75" customHeight="1">
      <c r="A6" s="1"/>
      <c r="B6" s="23" t="s">
        <v>12</v>
      </c>
      <c r="C6" s="24" t="s">
        <v>13</v>
      </c>
      <c r="D6" s="25"/>
      <c r="E6" s="25"/>
      <c r="F6" s="25"/>
      <c r="G6" s="26"/>
      <c r="H6" s="27">
        <f>SUM(G7:G12)</f>
        <v>0</v>
      </c>
      <c r="I6" s="28">
        <f t="shared" ref="I6:J6" si="2">SUM(I7:I12)</f>
        <v>0</v>
      </c>
      <c r="J6" s="29">
        <f t="shared" si="2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8.75" customHeight="1">
      <c r="A7" s="1"/>
      <c r="B7" s="30" t="s">
        <v>14</v>
      </c>
      <c r="C7" s="31" t="s">
        <v>15</v>
      </c>
      <c r="D7" s="32" t="s">
        <v>16</v>
      </c>
      <c r="E7" s="33">
        <v>0.0</v>
      </c>
      <c r="F7" s="34">
        <v>0.0</v>
      </c>
      <c r="G7" s="35">
        <f t="shared" ref="G7:G12" si="3">E7*F7</f>
        <v>0</v>
      </c>
      <c r="H7" s="36"/>
      <c r="I7" s="37"/>
      <c r="J7" s="3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1"/>
      <c r="B8" s="30" t="s">
        <v>17</v>
      </c>
      <c r="C8" s="39" t="s">
        <v>18</v>
      </c>
      <c r="D8" s="32" t="s">
        <v>16</v>
      </c>
      <c r="E8" s="40">
        <v>0.0</v>
      </c>
      <c r="F8" s="41">
        <v>0.0</v>
      </c>
      <c r="G8" s="35">
        <f t="shared" si="3"/>
        <v>0</v>
      </c>
      <c r="H8" s="36"/>
      <c r="I8" s="37"/>
      <c r="J8" s="3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75" customHeight="1">
      <c r="A9" s="1"/>
      <c r="B9" s="30" t="s">
        <v>19</v>
      </c>
      <c r="C9" s="39" t="s">
        <v>20</v>
      </c>
      <c r="D9" s="32" t="s">
        <v>16</v>
      </c>
      <c r="E9" s="40">
        <v>0.0</v>
      </c>
      <c r="F9" s="41">
        <v>0.0</v>
      </c>
      <c r="G9" s="35">
        <f t="shared" si="3"/>
        <v>0</v>
      </c>
      <c r="H9" s="36"/>
      <c r="I9" s="37"/>
      <c r="J9" s="38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"/>
      <c r="B10" s="30" t="s">
        <v>21</v>
      </c>
      <c r="C10" s="42"/>
      <c r="D10" s="32" t="s">
        <v>16</v>
      </c>
      <c r="E10" s="43">
        <v>0.0</v>
      </c>
      <c r="F10" s="44">
        <v>0.0</v>
      </c>
      <c r="G10" s="35">
        <f t="shared" si="3"/>
        <v>0</v>
      </c>
      <c r="H10" s="36"/>
      <c r="I10" s="37"/>
      <c r="J10" s="3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1"/>
      <c r="B11" s="30" t="s">
        <v>22</v>
      </c>
      <c r="C11" s="45"/>
      <c r="D11" s="32" t="s">
        <v>16</v>
      </c>
      <c r="E11" s="43">
        <v>0.0</v>
      </c>
      <c r="F11" s="44">
        <v>0.0</v>
      </c>
      <c r="G11" s="35">
        <f t="shared" si="3"/>
        <v>0</v>
      </c>
      <c r="H11" s="36"/>
      <c r="I11" s="37"/>
      <c r="J11" s="38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15.75" customHeight="1">
      <c r="A12" s="1"/>
      <c r="B12" s="30" t="s">
        <v>23</v>
      </c>
      <c r="C12" s="45"/>
      <c r="D12" s="32" t="s">
        <v>16</v>
      </c>
      <c r="E12" s="43">
        <v>0.0</v>
      </c>
      <c r="F12" s="44">
        <v>0.0</v>
      </c>
      <c r="G12" s="35">
        <f t="shared" si="3"/>
        <v>0</v>
      </c>
      <c r="H12" s="36"/>
      <c r="I12" s="37"/>
      <c r="J12" s="38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1"/>
      <c r="B13" s="30"/>
      <c r="C13" s="46"/>
      <c r="D13" s="47"/>
      <c r="E13" s="46"/>
      <c r="F13" s="46"/>
      <c r="G13" s="48"/>
      <c r="H13" s="36"/>
      <c r="I13" s="4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5.75" customHeight="1">
      <c r="A14" s="1"/>
      <c r="B14" s="50" t="s">
        <v>24</v>
      </c>
      <c r="C14" s="24" t="s">
        <v>25</v>
      </c>
      <c r="D14" s="25"/>
      <c r="E14" s="25"/>
      <c r="F14" s="25"/>
      <c r="G14" s="26"/>
      <c r="H14" s="51">
        <f>SUM(G15+G16+G17)</f>
        <v>0</v>
      </c>
      <c r="I14" s="28">
        <f t="shared" ref="I14:J14" si="4">SUM(I15:I17)</f>
        <v>0</v>
      </c>
      <c r="J14" s="29">
        <f t="shared" si="4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1"/>
      <c r="B15" s="52" t="s">
        <v>26</v>
      </c>
      <c r="C15" s="53" t="s">
        <v>27</v>
      </c>
      <c r="D15" s="54" t="s">
        <v>16</v>
      </c>
      <c r="E15" s="54">
        <v>0.0</v>
      </c>
      <c r="F15" s="55">
        <v>0.0</v>
      </c>
      <c r="G15" s="56">
        <f t="shared" ref="G15:G17" si="5">E15*F15</f>
        <v>0</v>
      </c>
      <c r="H15" s="36"/>
      <c r="I15" s="37"/>
      <c r="J15" s="38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57" t="s">
        <v>28</v>
      </c>
      <c r="C16" s="58" t="s">
        <v>29</v>
      </c>
      <c r="D16" s="59" t="s">
        <v>16</v>
      </c>
      <c r="E16" s="59">
        <v>0.0</v>
      </c>
      <c r="F16" s="60">
        <v>0.0</v>
      </c>
      <c r="G16" s="61">
        <f t="shared" si="5"/>
        <v>0</v>
      </c>
      <c r="H16" s="36"/>
      <c r="I16" s="37"/>
      <c r="J16" s="38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1"/>
      <c r="B17" s="57" t="s">
        <v>30</v>
      </c>
      <c r="C17" s="58" t="s">
        <v>31</v>
      </c>
      <c r="D17" s="59" t="s">
        <v>16</v>
      </c>
      <c r="E17" s="59">
        <v>0.0</v>
      </c>
      <c r="F17" s="60">
        <v>0.0</v>
      </c>
      <c r="G17" s="61">
        <f t="shared" si="5"/>
        <v>0</v>
      </c>
      <c r="H17" s="36"/>
      <c r="I17" s="37"/>
      <c r="J17" s="38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30"/>
      <c r="C18" s="62"/>
      <c r="D18" s="63"/>
      <c r="E18" s="63"/>
      <c r="F18" s="63"/>
      <c r="G18" s="64"/>
      <c r="H18" s="36"/>
      <c r="I18" s="4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65">
        <v>43525.0</v>
      </c>
      <c r="C19" s="66" t="s">
        <v>32</v>
      </c>
      <c r="D19" s="63"/>
      <c r="E19" s="63"/>
      <c r="F19" s="63"/>
      <c r="G19" s="67"/>
      <c r="H19" s="68">
        <f>SUM(G20:G27)</f>
        <v>0</v>
      </c>
      <c r="I19" s="69">
        <f t="shared" ref="I19:J19" si="6">SUM(I20:I27)</f>
        <v>0</v>
      </c>
      <c r="J19" s="70">
        <f t="shared" si="6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30" t="s">
        <v>33</v>
      </c>
      <c r="C20" s="31" t="s">
        <v>34</v>
      </c>
      <c r="D20" s="32" t="s">
        <v>16</v>
      </c>
      <c r="E20" s="33">
        <v>0.0</v>
      </c>
      <c r="F20" s="34">
        <v>0.0</v>
      </c>
      <c r="G20" s="35">
        <f t="shared" ref="G20:G27" si="7">E20*F20</f>
        <v>0</v>
      </c>
      <c r="H20" s="36"/>
      <c r="I20" s="37"/>
      <c r="J20" s="38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30" t="s">
        <v>35</v>
      </c>
      <c r="C21" s="39" t="s">
        <v>36</v>
      </c>
      <c r="D21" s="32" t="s">
        <v>16</v>
      </c>
      <c r="E21" s="40">
        <v>0.0</v>
      </c>
      <c r="F21" s="41">
        <v>0.0</v>
      </c>
      <c r="G21" s="35">
        <f t="shared" si="7"/>
        <v>0</v>
      </c>
      <c r="H21" s="36"/>
      <c r="I21" s="37"/>
      <c r="J21" s="38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30" t="s">
        <v>37</v>
      </c>
      <c r="C22" s="39" t="s">
        <v>38</v>
      </c>
      <c r="D22" s="32" t="s">
        <v>16</v>
      </c>
      <c r="E22" s="40">
        <v>0.0</v>
      </c>
      <c r="F22" s="41">
        <v>0.0</v>
      </c>
      <c r="G22" s="35">
        <f t="shared" si="7"/>
        <v>0</v>
      </c>
      <c r="H22" s="36"/>
      <c r="I22" s="37"/>
      <c r="J22" s="38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30" t="s">
        <v>39</v>
      </c>
      <c r="C23" s="39" t="s">
        <v>40</v>
      </c>
      <c r="D23" s="32" t="s">
        <v>16</v>
      </c>
      <c r="E23" s="40">
        <v>0.0</v>
      </c>
      <c r="F23" s="41">
        <v>0.0</v>
      </c>
      <c r="G23" s="35">
        <f t="shared" si="7"/>
        <v>0</v>
      </c>
      <c r="H23" s="36"/>
      <c r="I23" s="37"/>
      <c r="J23" s="3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30" t="s">
        <v>41</v>
      </c>
      <c r="C24" s="39" t="s">
        <v>42</v>
      </c>
      <c r="D24" s="32" t="s">
        <v>16</v>
      </c>
      <c r="E24" s="40">
        <v>0.0</v>
      </c>
      <c r="F24" s="41">
        <v>0.0</v>
      </c>
      <c r="G24" s="35">
        <f t="shared" si="7"/>
        <v>0</v>
      </c>
      <c r="H24" s="36"/>
      <c r="I24" s="37"/>
      <c r="J24" s="38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30" t="s">
        <v>43</v>
      </c>
      <c r="C25" s="39" t="s">
        <v>44</v>
      </c>
      <c r="D25" s="32" t="s">
        <v>16</v>
      </c>
      <c r="E25" s="40">
        <v>0.0</v>
      </c>
      <c r="F25" s="41">
        <v>0.0</v>
      </c>
      <c r="G25" s="35">
        <f t="shared" si="7"/>
        <v>0</v>
      </c>
      <c r="H25" s="36"/>
      <c r="I25" s="37"/>
      <c r="J25" s="38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30" t="s">
        <v>45</v>
      </c>
      <c r="C26" s="42" t="s">
        <v>46</v>
      </c>
      <c r="D26" s="32" t="s">
        <v>16</v>
      </c>
      <c r="E26" s="43">
        <v>0.0</v>
      </c>
      <c r="F26" s="44">
        <v>0.0</v>
      </c>
      <c r="G26" s="35">
        <f t="shared" si="7"/>
        <v>0</v>
      </c>
      <c r="H26" s="36"/>
      <c r="I26" s="37"/>
      <c r="J26" s="38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1"/>
      <c r="B27" s="30" t="s">
        <v>47</v>
      </c>
      <c r="C27" s="42" t="s">
        <v>48</v>
      </c>
      <c r="D27" s="32" t="s">
        <v>16</v>
      </c>
      <c r="E27" s="43">
        <v>0.0</v>
      </c>
      <c r="F27" s="44">
        <v>0.0</v>
      </c>
      <c r="G27" s="35">
        <f t="shared" si="7"/>
        <v>0</v>
      </c>
      <c r="H27" s="36"/>
      <c r="I27" s="37"/>
      <c r="J27" s="3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30"/>
      <c r="C28" s="62"/>
      <c r="D28" s="63"/>
      <c r="E28" s="63"/>
      <c r="F28" s="63"/>
      <c r="G28" s="64"/>
      <c r="H28" s="36"/>
      <c r="I28" s="4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65">
        <v>43556.0</v>
      </c>
      <c r="C29" s="66" t="s">
        <v>49</v>
      </c>
      <c r="D29" s="63"/>
      <c r="E29" s="63"/>
      <c r="F29" s="63"/>
      <c r="G29" s="67"/>
      <c r="H29" s="68">
        <f>SUM(G30:G32)</f>
        <v>0</v>
      </c>
      <c r="I29" s="69">
        <f t="shared" ref="I29:J29" si="8">SUM(I30:I32)</f>
        <v>0</v>
      </c>
      <c r="J29" s="70">
        <f t="shared" si="8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1"/>
      <c r="B30" s="30" t="s">
        <v>50</v>
      </c>
      <c r="C30" s="31" t="s">
        <v>29</v>
      </c>
      <c r="D30" s="32" t="s">
        <v>16</v>
      </c>
      <c r="E30" s="33">
        <v>0.0</v>
      </c>
      <c r="F30" s="34">
        <v>0.0</v>
      </c>
      <c r="G30" s="35">
        <f t="shared" ref="G30:G32" si="9">E30*F30</f>
        <v>0</v>
      </c>
      <c r="H30" s="36"/>
      <c r="I30" s="37"/>
      <c r="J30" s="38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30" t="s">
        <v>51</v>
      </c>
      <c r="C31" s="39" t="s">
        <v>52</v>
      </c>
      <c r="D31" s="32" t="s">
        <v>16</v>
      </c>
      <c r="E31" s="40">
        <v>0.0</v>
      </c>
      <c r="F31" s="41">
        <v>0.0</v>
      </c>
      <c r="G31" s="35">
        <f t="shared" si="9"/>
        <v>0</v>
      </c>
      <c r="H31" s="36"/>
      <c r="I31" s="37"/>
      <c r="J31" s="3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30"/>
      <c r="C32" s="42"/>
      <c r="D32" s="71" t="s">
        <v>16</v>
      </c>
      <c r="E32" s="43">
        <v>0.0</v>
      </c>
      <c r="F32" s="44">
        <v>0.0</v>
      </c>
      <c r="G32" s="72">
        <f t="shared" si="9"/>
        <v>0</v>
      </c>
      <c r="H32" s="36"/>
      <c r="I32" s="37"/>
      <c r="J32" s="3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6.5" customHeight="1">
      <c r="A33" s="1"/>
      <c r="B33" s="30"/>
      <c r="C33" s="62"/>
      <c r="D33" s="63"/>
      <c r="E33" s="63"/>
      <c r="F33" s="63"/>
      <c r="G33" s="64"/>
      <c r="H33" s="36"/>
      <c r="I33" s="4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73"/>
      <c r="C34" s="1"/>
      <c r="D34" s="74"/>
      <c r="E34" s="73"/>
      <c r="F34" s="49"/>
      <c r="G34" s="75"/>
      <c r="H34" s="76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8.75" customHeight="1">
      <c r="A35" s="1"/>
      <c r="B35" s="77">
        <v>2.0</v>
      </c>
      <c r="C35" s="78" t="s">
        <v>53</v>
      </c>
      <c r="D35" s="79"/>
      <c r="E35" s="80"/>
      <c r="F35" s="81"/>
      <c r="G35" s="81"/>
      <c r="H35" s="82">
        <f t="shared" ref="H35:J35" si="10">SUM(H36+H42+H49+H54+H59+H63+H66)</f>
        <v>0</v>
      </c>
      <c r="I35" s="82">
        <f t="shared" si="10"/>
        <v>0</v>
      </c>
      <c r="J35" s="82">
        <f t="shared" si="10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50">
        <v>2.1</v>
      </c>
      <c r="C36" s="83" t="s">
        <v>54</v>
      </c>
      <c r="D36" s="84"/>
      <c r="E36" s="85"/>
      <c r="F36" s="86"/>
      <c r="G36" s="86"/>
      <c r="H36" s="87">
        <f>SUM(G37:G40)</f>
        <v>0</v>
      </c>
      <c r="I36" s="69">
        <f t="shared" ref="I36:J36" si="11">SUM(I37:I40)</f>
        <v>0</v>
      </c>
      <c r="J36" s="70">
        <f t="shared" si="11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30" t="s">
        <v>55</v>
      </c>
      <c r="C37" s="88" t="s">
        <v>56</v>
      </c>
      <c r="D37" s="89" t="s">
        <v>16</v>
      </c>
      <c r="E37" s="40">
        <v>0.0</v>
      </c>
      <c r="F37" s="41">
        <v>0.0</v>
      </c>
      <c r="G37" s="35">
        <f t="shared" ref="G37:G40" si="12">E37*F37</f>
        <v>0</v>
      </c>
      <c r="H37" s="90"/>
      <c r="I37" s="91"/>
      <c r="J37" s="3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30" t="s">
        <v>57</v>
      </c>
      <c r="C38" s="88" t="s">
        <v>58</v>
      </c>
      <c r="D38" s="89" t="s">
        <v>16</v>
      </c>
      <c r="E38" s="40">
        <v>0.0</v>
      </c>
      <c r="F38" s="41">
        <v>0.0</v>
      </c>
      <c r="G38" s="35">
        <f t="shared" si="12"/>
        <v>0</v>
      </c>
      <c r="H38" s="90"/>
      <c r="I38" s="91"/>
      <c r="J38" s="3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30" t="s">
        <v>59</v>
      </c>
      <c r="C39" s="92" t="s">
        <v>60</v>
      </c>
      <c r="D39" s="32" t="s">
        <v>16</v>
      </c>
      <c r="E39" s="40">
        <v>0.0</v>
      </c>
      <c r="F39" s="41">
        <v>0.0</v>
      </c>
      <c r="G39" s="35">
        <f t="shared" si="12"/>
        <v>0</v>
      </c>
      <c r="H39" s="90"/>
      <c r="I39" s="91"/>
      <c r="J39" s="3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30" t="s">
        <v>61</v>
      </c>
      <c r="C40" s="88" t="s">
        <v>62</v>
      </c>
      <c r="D40" s="32" t="s">
        <v>16</v>
      </c>
      <c r="E40" s="40">
        <v>0.0</v>
      </c>
      <c r="F40" s="41">
        <v>0.0</v>
      </c>
      <c r="G40" s="35">
        <f t="shared" si="12"/>
        <v>0</v>
      </c>
      <c r="H40" s="90"/>
      <c r="I40" s="91"/>
      <c r="J40" s="3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30"/>
      <c r="C41" s="93"/>
      <c r="D41" s="63"/>
      <c r="E41" s="63"/>
      <c r="F41" s="63"/>
      <c r="G41" s="64"/>
      <c r="H41" s="90"/>
      <c r="I41" s="9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50">
        <v>2.2</v>
      </c>
      <c r="C42" s="83" t="s">
        <v>63</v>
      </c>
      <c r="D42" s="95"/>
      <c r="E42" s="96"/>
      <c r="F42" s="97"/>
      <c r="G42" s="97"/>
      <c r="H42" s="98">
        <f>SUM(G43:G47)</f>
        <v>0</v>
      </c>
      <c r="I42" s="69">
        <f t="shared" ref="I42:J42" si="13">SUM(I43:I47)</f>
        <v>0</v>
      </c>
      <c r="J42" s="70">
        <f t="shared" si="13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30" t="s">
        <v>64</v>
      </c>
      <c r="C43" s="39" t="s">
        <v>65</v>
      </c>
      <c r="D43" s="89" t="s">
        <v>16</v>
      </c>
      <c r="E43" s="40">
        <v>0.0</v>
      </c>
      <c r="F43" s="41">
        <v>0.0</v>
      </c>
      <c r="G43" s="35">
        <f t="shared" ref="G43:G47" si="14">E43*F43</f>
        <v>0</v>
      </c>
      <c r="H43" s="86"/>
      <c r="I43" s="91"/>
      <c r="J43" s="3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30" t="s">
        <v>66</v>
      </c>
      <c r="C44" s="39" t="s">
        <v>67</v>
      </c>
      <c r="D44" s="32" t="s">
        <v>16</v>
      </c>
      <c r="E44" s="40">
        <v>0.0</v>
      </c>
      <c r="F44" s="41">
        <v>0.0</v>
      </c>
      <c r="G44" s="35">
        <f t="shared" si="14"/>
        <v>0</v>
      </c>
      <c r="H44" s="86"/>
      <c r="I44" s="91"/>
      <c r="J44" s="3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30" t="s">
        <v>68</v>
      </c>
      <c r="C45" s="39" t="s">
        <v>69</v>
      </c>
      <c r="D45" s="32" t="s">
        <v>16</v>
      </c>
      <c r="E45" s="40">
        <v>0.0</v>
      </c>
      <c r="F45" s="41">
        <v>0.0</v>
      </c>
      <c r="G45" s="35">
        <f t="shared" si="14"/>
        <v>0</v>
      </c>
      <c r="H45" s="86"/>
      <c r="I45" s="91"/>
      <c r="J45" s="3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30" t="s">
        <v>70</v>
      </c>
      <c r="C46" s="39" t="s">
        <v>71</v>
      </c>
      <c r="D46" s="32" t="s">
        <v>16</v>
      </c>
      <c r="E46" s="40">
        <v>0.0</v>
      </c>
      <c r="F46" s="41">
        <v>0.0</v>
      </c>
      <c r="G46" s="35">
        <f t="shared" si="14"/>
        <v>0</v>
      </c>
      <c r="H46" s="86"/>
      <c r="I46" s="91"/>
      <c r="J46" s="3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30" t="s">
        <v>72</v>
      </c>
      <c r="C47" s="39" t="s">
        <v>73</v>
      </c>
      <c r="D47" s="32" t="s">
        <v>16</v>
      </c>
      <c r="E47" s="40">
        <v>0.0</v>
      </c>
      <c r="F47" s="41">
        <v>0.0</v>
      </c>
      <c r="G47" s="35">
        <f t="shared" si="14"/>
        <v>0</v>
      </c>
      <c r="H47" s="86"/>
      <c r="I47" s="91"/>
      <c r="J47" s="3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30"/>
      <c r="C48" s="93"/>
      <c r="D48" s="63"/>
      <c r="E48" s="63"/>
      <c r="F48" s="63"/>
      <c r="G48" s="64"/>
      <c r="H48" s="86"/>
      <c r="I48" s="9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50">
        <v>2.3</v>
      </c>
      <c r="C49" s="83" t="s">
        <v>74</v>
      </c>
      <c r="D49" s="84"/>
      <c r="E49" s="85"/>
      <c r="F49" s="86"/>
      <c r="G49" s="86"/>
      <c r="H49" s="98">
        <f>SUM(G50:G52)</f>
        <v>0</v>
      </c>
      <c r="I49" s="69">
        <f t="shared" ref="I49:J49" si="15">SUM(I50:I52)</f>
        <v>0</v>
      </c>
      <c r="J49" s="70">
        <f t="shared" si="15"/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30" t="s">
        <v>75</v>
      </c>
      <c r="C50" s="99" t="s">
        <v>76</v>
      </c>
      <c r="D50" s="89" t="s">
        <v>16</v>
      </c>
      <c r="E50" s="40">
        <v>0.0</v>
      </c>
      <c r="F50" s="41">
        <v>0.0</v>
      </c>
      <c r="G50" s="35">
        <f t="shared" ref="G50:G52" si="16">E50*F50</f>
        <v>0</v>
      </c>
      <c r="H50" s="86"/>
      <c r="I50" s="91"/>
      <c r="J50" s="38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30" t="s">
        <v>77</v>
      </c>
      <c r="C51" s="100"/>
      <c r="D51" s="32" t="s">
        <v>16</v>
      </c>
      <c r="E51" s="40">
        <v>0.0</v>
      </c>
      <c r="F51" s="41">
        <v>0.0</v>
      </c>
      <c r="G51" s="35">
        <f t="shared" si="16"/>
        <v>0</v>
      </c>
      <c r="H51" s="86"/>
      <c r="I51" s="91"/>
      <c r="J51" s="3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30" t="s">
        <v>78</v>
      </c>
      <c r="C52" s="100"/>
      <c r="D52" s="32" t="s">
        <v>16</v>
      </c>
      <c r="E52" s="40">
        <v>0.0</v>
      </c>
      <c r="F52" s="41">
        <v>0.0</v>
      </c>
      <c r="G52" s="35">
        <f t="shared" si="16"/>
        <v>0</v>
      </c>
      <c r="H52" s="86"/>
      <c r="I52" s="91"/>
      <c r="J52" s="3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30"/>
      <c r="C53" s="93"/>
      <c r="D53" s="63"/>
      <c r="E53" s="63"/>
      <c r="F53" s="63"/>
      <c r="G53" s="64"/>
      <c r="H53" s="86"/>
      <c r="I53" s="9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50">
        <v>2.4</v>
      </c>
      <c r="C54" s="83" t="s">
        <v>79</v>
      </c>
      <c r="D54" s="84"/>
      <c r="E54" s="85"/>
      <c r="F54" s="86"/>
      <c r="G54" s="86"/>
      <c r="H54" s="98">
        <f>SUM(G55:G57)</f>
        <v>0</v>
      </c>
      <c r="I54" s="69">
        <f t="shared" ref="I54:J54" si="17">SUM(I55:I57)</f>
        <v>0</v>
      </c>
      <c r="J54" s="70">
        <f t="shared" si="17"/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30" t="s">
        <v>80</v>
      </c>
      <c r="C55" s="99" t="s">
        <v>81</v>
      </c>
      <c r="D55" s="89" t="s">
        <v>16</v>
      </c>
      <c r="E55" s="40">
        <v>0.0</v>
      </c>
      <c r="F55" s="41">
        <v>0.0</v>
      </c>
      <c r="G55" s="35">
        <f t="shared" ref="G55:G57" si="18">E55*F55</f>
        <v>0</v>
      </c>
      <c r="H55" s="86"/>
      <c r="I55" s="91"/>
      <c r="J55" s="3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30" t="s">
        <v>82</v>
      </c>
      <c r="C56" s="99" t="s">
        <v>83</v>
      </c>
      <c r="D56" s="32" t="s">
        <v>16</v>
      </c>
      <c r="E56" s="40">
        <v>0.0</v>
      </c>
      <c r="F56" s="41">
        <v>0.0</v>
      </c>
      <c r="G56" s="35">
        <f t="shared" si="18"/>
        <v>0</v>
      </c>
      <c r="H56" s="86"/>
      <c r="I56" s="91"/>
      <c r="J56" s="38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30" t="s">
        <v>84</v>
      </c>
      <c r="C57" s="99" t="s">
        <v>85</v>
      </c>
      <c r="D57" s="32" t="s">
        <v>16</v>
      </c>
      <c r="E57" s="40">
        <v>0.0</v>
      </c>
      <c r="F57" s="41">
        <v>0.0</v>
      </c>
      <c r="G57" s="35">
        <f t="shared" si="18"/>
        <v>0</v>
      </c>
      <c r="H57" s="86"/>
      <c r="I57" s="91"/>
      <c r="J57" s="3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30"/>
      <c r="C58" s="93"/>
      <c r="D58" s="63"/>
      <c r="E58" s="63"/>
      <c r="F58" s="63"/>
      <c r="G58" s="64"/>
      <c r="H58" s="86"/>
      <c r="I58" s="9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50">
        <v>2.5</v>
      </c>
      <c r="C59" s="83" t="s">
        <v>86</v>
      </c>
      <c r="D59" s="95"/>
      <c r="E59" s="96"/>
      <c r="F59" s="97"/>
      <c r="G59" s="97"/>
      <c r="H59" s="98">
        <f>SUM(G60:G61)</f>
        <v>0</v>
      </c>
      <c r="I59" s="69">
        <f t="shared" ref="I59:J59" si="19">SUM(I60:I61)</f>
        <v>0</v>
      </c>
      <c r="J59" s="70">
        <f t="shared" si="19"/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30" t="s">
        <v>87</v>
      </c>
      <c r="C60" s="99" t="s">
        <v>88</v>
      </c>
      <c r="D60" s="89" t="s">
        <v>16</v>
      </c>
      <c r="E60" s="40">
        <v>0.0</v>
      </c>
      <c r="F60" s="41">
        <v>0.0</v>
      </c>
      <c r="G60" s="35">
        <f t="shared" ref="G60:G61" si="20">E60*F60</f>
        <v>0</v>
      </c>
      <c r="H60" s="86"/>
      <c r="I60" s="91"/>
      <c r="J60" s="38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30" t="s">
        <v>89</v>
      </c>
      <c r="C61" s="39" t="s">
        <v>90</v>
      </c>
      <c r="D61" s="32" t="s">
        <v>16</v>
      </c>
      <c r="E61" s="40">
        <v>0.0</v>
      </c>
      <c r="F61" s="41">
        <v>0.0</v>
      </c>
      <c r="G61" s="35">
        <f t="shared" si="20"/>
        <v>0</v>
      </c>
      <c r="H61" s="86"/>
      <c r="I61" s="91"/>
      <c r="J61" s="38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30"/>
      <c r="C62" s="93"/>
      <c r="D62" s="63"/>
      <c r="E62" s="63"/>
      <c r="F62" s="63"/>
      <c r="G62" s="64"/>
      <c r="H62" s="86"/>
      <c r="I62" s="9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50">
        <v>2.6</v>
      </c>
      <c r="C63" s="83" t="s">
        <v>91</v>
      </c>
      <c r="D63" s="84"/>
      <c r="E63" s="85"/>
      <c r="F63" s="86"/>
      <c r="G63" s="86"/>
      <c r="H63" s="98">
        <f>SUM(G64)</f>
        <v>0</v>
      </c>
      <c r="I63" s="69">
        <f t="shared" ref="I63:J63" si="21">SUM(I64)</f>
        <v>0</v>
      </c>
      <c r="J63" s="70">
        <f t="shared" si="21"/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30" t="s">
        <v>92</v>
      </c>
      <c r="C64" s="39" t="s">
        <v>93</v>
      </c>
      <c r="D64" s="89" t="s">
        <v>16</v>
      </c>
      <c r="E64" s="40">
        <v>0.0</v>
      </c>
      <c r="F64" s="41">
        <v>0.0</v>
      </c>
      <c r="G64" s="35">
        <f>E64*F64</f>
        <v>0</v>
      </c>
      <c r="H64" s="86"/>
      <c r="I64" s="91"/>
      <c r="J64" s="38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30"/>
      <c r="C65" s="93"/>
      <c r="D65" s="63"/>
      <c r="E65" s="63"/>
      <c r="F65" s="63"/>
      <c r="G65" s="64"/>
      <c r="H65" s="86"/>
      <c r="I65" s="9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50">
        <v>2.7</v>
      </c>
      <c r="C66" s="83" t="s">
        <v>94</v>
      </c>
      <c r="D66" s="84"/>
      <c r="E66" s="85"/>
      <c r="F66" s="86"/>
      <c r="G66" s="86"/>
      <c r="H66" s="98">
        <f>SUM(G67:G72)</f>
        <v>0</v>
      </c>
      <c r="I66" s="69">
        <f t="shared" ref="I66:J66" si="22">SUM(I67:I72)</f>
        <v>0</v>
      </c>
      <c r="J66" s="70">
        <f t="shared" si="22"/>
        <v>0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30" t="s">
        <v>95</v>
      </c>
      <c r="C67" s="39" t="s">
        <v>96</v>
      </c>
      <c r="D67" s="89" t="s">
        <v>16</v>
      </c>
      <c r="E67" s="40">
        <v>0.0</v>
      </c>
      <c r="F67" s="41">
        <v>0.0</v>
      </c>
      <c r="G67" s="35">
        <f t="shared" ref="G67:G72" si="23">E67*F67</f>
        <v>0</v>
      </c>
      <c r="H67" s="86"/>
      <c r="I67" s="91"/>
      <c r="J67" s="3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30" t="s">
        <v>97</v>
      </c>
      <c r="C68" s="39" t="s">
        <v>98</v>
      </c>
      <c r="D68" s="32" t="s">
        <v>16</v>
      </c>
      <c r="E68" s="40">
        <v>0.0</v>
      </c>
      <c r="F68" s="41">
        <v>0.0</v>
      </c>
      <c r="G68" s="35">
        <f t="shared" si="23"/>
        <v>0</v>
      </c>
      <c r="H68" s="86"/>
      <c r="I68" s="91"/>
      <c r="J68" s="3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30" t="s">
        <v>99</v>
      </c>
      <c r="C69" s="39" t="s">
        <v>100</v>
      </c>
      <c r="D69" s="32" t="s">
        <v>16</v>
      </c>
      <c r="E69" s="40">
        <v>0.0</v>
      </c>
      <c r="F69" s="41">
        <v>0.0</v>
      </c>
      <c r="G69" s="35">
        <f t="shared" si="23"/>
        <v>0</v>
      </c>
      <c r="H69" s="86"/>
      <c r="I69" s="91"/>
      <c r="J69" s="3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30" t="s">
        <v>101</v>
      </c>
      <c r="C70" s="39" t="s">
        <v>102</v>
      </c>
      <c r="D70" s="32" t="s">
        <v>16</v>
      </c>
      <c r="E70" s="40">
        <v>0.0</v>
      </c>
      <c r="F70" s="41">
        <v>0.0</v>
      </c>
      <c r="G70" s="35">
        <f t="shared" si="23"/>
        <v>0</v>
      </c>
      <c r="H70" s="86"/>
      <c r="I70" s="91"/>
      <c r="J70" s="3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30" t="s">
        <v>103</v>
      </c>
      <c r="C71" s="39" t="s">
        <v>104</v>
      </c>
      <c r="D71" s="32" t="s">
        <v>16</v>
      </c>
      <c r="E71" s="40">
        <v>0.0</v>
      </c>
      <c r="F71" s="41">
        <v>0.0</v>
      </c>
      <c r="G71" s="35">
        <f t="shared" si="23"/>
        <v>0</v>
      </c>
      <c r="H71" s="86"/>
      <c r="I71" s="91"/>
      <c r="J71" s="38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30" t="s">
        <v>105</v>
      </c>
      <c r="C72" s="42" t="s">
        <v>106</v>
      </c>
      <c r="D72" s="71" t="s">
        <v>16</v>
      </c>
      <c r="E72" s="43">
        <v>0.0</v>
      </c>
      <c r="F72" s="44">
        <v>0.0</v>
      </c>
      <c r="G72" s="72">
        <f t="shared" si="23"/>
        <v>0</v>
      </c>
      <c r="H72" s="86"/>
      <c r="I72" s="91"/>
      <c r="J72" s="38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6.5" customHeight="1">
      <c r="A73" s="1"/>
      <c r="B73" s="30"/>
      <c r="C73" s="93"/>
      <c r="D73" s="63"/>
      <c r="E73" s="63"/>
      <c r="F73" s="63"/>
      <c r="G73" s="64"/>
      <c r="H73" s="86"/>
      <c r="I73" s="9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73"/>
      <c r="C74" s="101"/>
      <c r="D74" s="102"/>
      <c r="E74" s="103"/>
      <c r="F74" s="104"/>
      <c r="G74" s="104"/>
      <c r="H74" s="105"/>
      <c r="I74" s="49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8.75" customHeight="1">
      <c r="A75" s="1"/>
      <c r="B75" s="77">
        <v>3.0</v>
      </c>
      <c r="C75" s="78" t="s">
        <v>54</v>
      </c>
      <c r="D75" s="79"/>
      <c r="E75" s="80"/>
      <c r="F75" s="81"/>
      <c r="G75" s="81"/>
      <c r="H75" s="81">
        <f t="shared" ref="H75:J75" si="24">SUM(H76+H85+H91+H98+H112+H130+H135+H145+H153+H157+H161)</f>
        <v>0</v>
      </c>
      <c r="I75" s="81">
        <f t="shared" si="24"/>
        <v>0</v>
      </c>
      <c r="J75" s="81">
        <f t="shared" si="24"/>
        <v>0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50">
        <v>3.1</v>
      </c>
      <c r="C76" s="83" t="s">
        <v>107</v>
      </c>
      <c r="D76" s="84"/>
      <c r="E76" s="85"/>
      <c r="F76" s="86"/>
      <c r="G76" s="86"/>
      <c r="H76" s="87">
        <f>SUM(G77:G83)</f>
        <v>0</v>
      </c>
      <c r="I76" s="69">
        <f t="shared" ref="I76:J76" si="25">SUM(I77:I83)</f>
        <v>0</v>
      </c>
      <c r="J76" s="70">
        <f t="shared" si="25"/>
        <v>0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30" t="s">
        <v>108</v>
      </c>
      <c r="C77" s="39" t="s">
        <v>109</v>
      </c>
      <c r="D77" s="89" t="s">
        <v>16</v>
      </c>
      <c r="E77" s="40">
        <v>0.0</v>
      </c>
      <c r="F77" s="41">
        <v>0.0</v>
      </c>
      <c r="G77" s="35">
        <f t="shared" ref="G77:G83" si="26">E77*F77</f>
        <v>0</v>
      </c>
      <c r="H77" s="86"/>
      <c r="I77" s="91"/>
      <c r="J77" s="3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30" t="s">
        <v>110</v>
      </c>
      <c r="C78" s="39" t="s">
        <v>111</v>
      </c>
      <c r="D78" s="32" t="s">
        <v>16</v>
      </c>
      <c r="E78" s="40">
        <v>0.0</v>
      </c>
      <c r="F78" s="41">
        <v>0.0</v>
      </c>
      <c r="G78" s="35">
        <f t="shared" si="26"/>
        <v>0</v>
      </c>
      <c r="H78" s="86"/>
      <c r="I78" s="91"/>
      <c r="J78" s="3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30" t="s">
        <v>112</v>
      </c>
      <c r="C79" s="39" t="s">
        <v>113</v>
      </c>
      <c r="D79" s="32" t="s">
        <v>16</v>
      </c>
      <c r="E79" s="40">
        <v>0.0</v>
      </c>
      <c r="F79" s="41">
        <v>0.0</v>
      </c>
      <c r="G79" s="35">
        <f t="shared" si="26"/>
        <v>0</v>
      </c>
      <c r="H79" s="86"/>
      <c r="I79" s="91"/>
      <c r="J79" s="3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30" t="s">
        <v>114</v>
      </c>
      <c r="C80" s="106" t="s">
        <v>115</v>
      </c>
      <c r="D80" s="32" t="s">
        <v>16</v>
      </c>
      <c r="E80" s="40">
        <v>0.0</v>
      </c>
      <c r="F80" s="41">
        <v>0.0</v>
      </c>
      <c r="G80" s="35">
        <f t="shared" si="26"/>
        <v>0</v>
      </c>
      <c r="H80" s="86"/>
      <c r="I80" s="91"/>
      <c r="J80" s="38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30" t="s">
        <v>116</v>
      </c>
      <c r="C81" s="39" t="s">
        <v>117</v>
      </c>
      <c r="D81" s="32" t="s">
        <v>16</v>
      </c>
      <c r="E81" s="40">
        <v>0.0</v>
      </c>
      <c r="F81" s="41">
        <v>0.0</v>
      </c>
      <c r="G81" s="35">
        <f t="shared" si="26"/>
        <v>0</v>
      </c>
      <c r="H81" s="86"/>
      <c r="I81" s="91"/>
      <c r="J81" s="38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30" t="s">
        <v>118</v>
      </c>
      <c r="C82" s="39" t="s">
        <v>119</v>
      </c>
      <c r="D82" s="32" t="s">
        <v>16</v>
      </c>
      <c r="E82" s="40">
        <v>0.0</v>
      </c>
      <c r="F82" s="41">
        <v>0.0</v>
      </c>
      <c r="G82" s="35">
        <f t="shared" si="26"/>
        <v>0</v>
      </c>
      <c r="H82" s="86"/>
      <c r="I82" s="91"/>
      <c r="J82" s="3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30" t="s">
        <v>120</v>
      </c>
      <c r="C83" s="107"/>
      <c r="D83" s="32" t="s">
        <v>16</v>
      </c>
      <c r="E83" s="40">
        <v>0.0</v>
      </c>
      <c r="F83" s="41">
        <v>0.0</v>
      </c>
      <c r="G83" s="35">
        <f t="shared" si="26"/>
        <v>0</v>
      </c>
      <c r="H83" s="86"/>
      <c r="I83" s="91"/>
      <c r="J83" s="3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30"/>
      <c r="C84" s="93"/>
      <c r="D84" s="63"/>
      <c r="E84" s="63"/>
      <c r="F84" s="63"/>
      <c r="G84" s="64"/>
      <c r="H84" s="86"/>
      <c r="I84" s="9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50">
        <v>3.2</v>
      </c>
      <c r="C85" s="83" t="s">
        <v>121</v>
      </c>
      <c r="D85" s="95"/>
      <c r="E85" s="96"/>
      <c r="F85" s="97"/>
      <c r="G85" s="97"/>
      <c r="H85" s="98">
        <f>SUM(G86:G89)</f>
        <v>0</v>
      </c>
      <c r="I85" s="69">
        <f t="shared" ref="I85:J85" si="27">SUM(I86:I89)</f>
        <v>0</v>
      </c>
      <c r="J85" s="70">
        <f t="shared" si="27"/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30" t="s">
        <v>122</v>
      </c>
      <c r="C86" s="88" t="s">
        <v>123</v>
      </c>
      <c r="D86" s="89" t="s">
        <v>16</v>
      </c>
      <c r="E86" s="40">
        <v>0.0</v>
      </c>
      <c r="F86" s="41">
        <v>0.0</v>
      </c>
      <c r="G86" s="35">
        <f t="shared" ref="G86:G89" si="28">E86*F86</f>
        <v>0</v>
      </c>
      <c r="H86" s="86"/>
      <c r="I86" s="91"/>
      <c r="J86" s="38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30" t="s">
        <v>124</v>
      </c>
      <c r="C87" s="88" t="s">
        <v>58</v>
      </c>
      <c r="D87" s="89" t="s">
        <v>16</v>
      </c>
      <c r="E87" s="40">
        <v>0.0</v>
      </c>
      <c r="F87" s="41">
        <v>0.0</v>
      </c>
      <c r="G87" s="35">
        <f t="shared" si="28"/>
        <v>0</v>
      </c>
      <c r="H87" s="86"/>
      <c r="I87" s="91"/>
      <c r="J87" s="38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30" t="s">
        <v>125</v>
      </c>
      <c r="C88" s="88" t="s">
        <v>126</v>
      </c>
      <c r="D88" s="89" t="s">
        <v>16</v>
      </c>
      <c r="E88" s="40">
        <v>0.0</v>
      </c>
      <c r="F88" s="41">
        <v>0.0</v>
      </c>
      <c r="G88" s="35">
        <f t="shared" si="28"/>
        <v>0</v>
      </c>
      <c r="H88" s="86"/>
      <c r="I88" s="91"/>
      <c r="J88" s="3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30" t="s">
        <v>127</v>
      </c>
      <c r="C89" s="108" t="s">
        <v>128</v>
      </c>
      <c r="D89" s="32" t="s">
        <v>16</v>
      </c>
      <c r="E89" s="40">
        <v>0.0</v>
      </c>
      <c r="F89" s="41">
        <v>0.0</v>
      </c>
      <c r="G89" s="35">
        <f t="shared" si="28"/>
        <v>0</v>
      </c>
      <c r="H89" s="86"/>
      <c r="I89" s="91"/>
      <c r="J89" s="3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30"/>
      <c r="C90" s="93"/>
      <c r="D90" s="63"/>
      <c r="E90" s="63"/>
      <c r="F90" s="63"/>
      <c r="G90" s="64"/>
      <c r="H90" s="90"/>
      <c r="I90" s="9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50">
        <v>3.3</v>
      </c>
      <c r="C91" s="83" t="s">
        <v>129</v>
      </c>
      <c r="D91" s="84"/>
      <c r="E91" s="85"/>
      <c r="F91" s="86"/>
      <c r="G91" s="86"/>
      <c r="H91" s="98">
        <f>SUM(G92:G96)</f>
        <v>0</v>
      </c>
      <c r="I91" s="69">
        <f t="shared" ref="I91:J91" si="29">SUM(I92:I96)</f>
        <v>0</v>
      </c>
      <c r="J91" s="70">
        <f t="shared" si="29"/>
        <v>0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30" t="s">
        <v>130</v>
      </c>
      <c r="C92" s="39" t="s">
        <v>131</v>
      </c>
      <c r="D92" s="89" t="s">
        <v>16</v>
      </c>
      <c r="E92" s="40">
        <v>0.0</v>
      </c>
      <c r="F92" s="41">
        <v>0.0</v>
      </c>
      <c r="G92" s="35">
        <f t="shared" ref="G92:G96" si="30">E92*F92</f>
        <v>0</v>
      </c>
      <c r="H92" s="86"/>
      <c r="I92" s="91"/>
      <c r="J92" s="38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30" t="s">
        <v>132</v>
      </c>
      <c r="C93" s="39" t="s">
        <v>133</v>
      </c>
      <c r="D93" s="32" t="s">
        <v>16</v>
      </c>
      <c r="E93" s="40">
        <v>0.0</v>
      </c>
      <c r="F93" s="41">
        <v>0.0</v>
      </c>
      <c r="G93" s="35">
        <f t="shared" si="30"/>
        <v>0</v>
      </c>
      <c r="H93" s="86"/>
      <c r="I93" s="91"/>
      <c r="J93" s="3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30" t="s">
        <v>134</v>
      </c>
      <c r="C94" s="39" t="s">
        <v>135</v>
      </c>
      <c r="D94" s="32" t="s">
        <v>16</v>
      </c>
      <c r="E94" s="40">
        <v>0.0</v>
      </c>
      <c r="F94" s="41">
        <v>0.0</v>
      </c>
      <c r="G94" s="35">
        <f t="shared" si="30"/>
        <v>0</v>
      </c>
      <c r="H94" s="86"/>
      <c r="I94" s="91"/>
      <c r="J94" s="38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30" t="s">
        <v>136</v>
      </c>
      <c r="C95" s="39" t="s">
        <v>137</v>
      </c>
      <c r="D95" s="32" t="s">
        <v>16</v>
      </c>
      <c r="E95" s="40">
        <v>0.0</v>
      </c>
      <c r="F95" s="41">
        <v>0.0</v>
      </c>
      <c r="G95" s="35">
        <f t="shared" si="30"/>
        <v>0</v>
      </c>
      <c r="H95" s="86"/>
      <c r="I95" s="91"/>
      <c r="J95" s="38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30" t="s">
        <v>138</v>
      </c>
      <c r="C96" s="39" t="s">
        <v>139</v>
      </c>
      <c r="D96" s="32" t="s">
        <v>16</v>
      </c>
      <c r="E96" s="40">
        <v>0.0</v>
      </c>
      <c r="F96" s="41">
        <v>0.0</v>
      </c>
      <c r="G96" s="35">
        <f t="shared" si="30"/>
        <v>0</v>
      </c>
      <c r="H96" s="86"/>
      <c r="I96" s="91"/>
      <c r="J96" s="38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30"/>
      <c r="C97" s="93"/>
      <c r="D97" s="63"/>
      <c r="E97" s="63"/>
      <c r="F97" s="63"/>
      <c r="G97" s="64"/>
      <c r="H97" s="86"/>
      <c r="I97" s="9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22.5" customHeight="1">
      <c r="A98" s="1"/>
      <c r="B98" s="50">
        <v>3.4</v>
      </c>
      <c r="C98" s="83" t="s">
        <v>140</v>
      </c>
      <c r="D98" s="84"/>
      <c r="E98" s="85"/>
      <c r="F98" s="86"/>
      <c r="G98" s="86"/>
      <c r="H98" s="98">
        <f>SUM(G99:G110)</f>
        <v>0</v>
      </c>
      <c r="I98" s="69">
        <f t="shared" ref="I98:J98" si="31">SUM(I99:I110)</f>
        <v>0</v>
      </c>
      <c r="J98" s="70">
        <f t="shared" si="31"/>
        <v>0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30" t="s">
        <v>141</v>
      </c>
      <c r="C99" s="39" t="s">
        <v>69</v>
      </c>
      <c r="D99" s="89" t="s">
        <v>16</v>
      </c>
      <c r="E99" s="40">
        <v>0.0</v>
      </c>
      <c r="F99" s="41">
        <v>0.0</v>
      </c>
      <c r="G99" s="35">
        <f t="shared" ref="G99:G110" si="32">E99*F99</f>
        <v>0</v>
      </c>
      <c r="H99" s="86"/>
      <c r="I99" s="91"/>
      <c r="J99" s="3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30" t="s">
        <v>142</v>
      </c>
      <c r="C100" s="39" t="s">
        <v>143</v>
      </c>
      <c r="D100" s="32" t="s">
        <v>16</v>
      </c>
      <c r="E100" s="40">
        <v>0.0</v>
      </c>
      <c r="F100" s="41">
        <v>0.0</v>
      </c>
      <c r="G100" s="35">
        <f t="shared" si="32"/>
        <v>0</v>
      </c>
      <c r="H100" s="86"/>
      <c r="I100" s="91"/>
      <c r="J100" s="38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30" t="s">
        <v>144</v>
      </c>
      <c r="C101" s="39" t="s">
        <v>145</v>
      </c>
      <c r="D101" s="32" t="s">
        <v>16</v>
      </c>
      <c r="E101" s="40">
        <v>0.0</v>
      </c>
      <c r="F101" s="41">
        <v>0.0</v>
      </c>
      <c r="G101" s="35">
        <f t="shared" si="32"/>
        <v>0</v>
      </c>
      <c r="H101" s="86"/>
      <c r="I101" s="91"/>
      <c r="J101" s="38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30" t="s">
        <v>146</v>
      </c>
      <c r="C102" s="39" t="s">
        <v>147</v>
      </c>
      <c r="D102" s="32" t="s">
        <v>16</v>
      </c>
      <c r="E102" s="40">
        <v>0.0</v>
      </c>
      <c r="F102" s="41">
        <v>0.0</v>
      </c>
      <c r="G102" s="35">
        <f t="shared" si="32"/>
        <v>0</v>
      </c>
      <c r="H102" s="86"/>
      <c r="I102" s="91"/>
      <c r="J102" s="38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30" t="s">
        <v>148</v>
      </c>
      <c r="C103" s="39" t="s">
        <v>149</v>
      </c>
      <c r="D103" s="32" t="s">
        <v>16</v>
      </c>
      <c r="E103" s="40">
        <v>0.0</v>
      </c>
      <c r="F103" s="41">
        <v>0.0</v>
      </c>
      <c r="G103" s="35">
        <f t="shared" si="32"/>
        <v>0</v>
      </c>
      <c r="H103" s="86"/>
      <c r="I103" s="91"/>
      <c r="J103" s="38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30" t="s">
        <v>150</v>
      </c>
      <c r="C104" s="39" t="s">
        <v>151</v>
      </c>
      <c r="D104" s="32" t="s">
        <v>16</v>
      </c>
      <c r="E104" s="40">
        <v>0.0</v>
      </c>
      <c r="F104" s="41">
        <v>0.0</v>
      </c>
      <c r="G104" s="35">
        <f t="shared" si="32"/>
        <v>0</v>
      </c>
      <c r="H104" s="86"/>
      <c r="I104" s="91"/>
      <c r="J104" s="38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30" t="s">
        <v>152</v>
      </c>
      <c r="C105" s="39" t="s">
        <v>153</v>
      </c>
      <c r="D105" s="32" t="s">
        <v>16</v>
      </c>
      <c r="E105" s="40">
        <v>0.0</v>
      </c>
      <c r="F105" s="41">
        <v>0.0</v>
      </c>
      <c r="G105" s="35">
        <f t="shared" si="32"/>
        <v>0</v>
      </c>
      <c r="H105" s="86"/>
      <c r="I105" s="91"/>
      <c r="J105" s="38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30" t="s">
        <v>154</v>
      </c>
      <c r="C106" s="39" t="s">
        <v>155</v>
      </c>
      <c r="D106" s="32" t="s">
        <v>16</v>
      </c>
      <c r="E106" s="40">
        <v>0.0</v>
      </c>
      <c r="F106" s="41">
        <v>0.0</v>
      </c>
      <c r="G106" s="35">
        <f t="shared" si="32"/>
        <v>0</v>
      </c>
      <c r="H106" s="86"/>
      <c r="I106" s="91"/>
      <c r="J106" s="38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30" t="s">
        <v>156</v>
      </c>
      <c r="C107" s="39" t="s">
        <v>157</v>
      </c>
      <c r="D107" s="32" t="s">
        <v>16</v>
      </c>
      <c r="E107" s="40">
        <v>0.0</v>
      </c>
      <c r="F107" s="41">
        <v>0.0</v>
      </c>
      <c r="G107" s="35">
        <f t="shared" si="32"/>
        <v>0</v>
      </c>
      <c r="H107" s="86"/>
      <c r="I107" s="91"/>
      <c r="J107" s="38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30" t="s">
        <v>158</v>
      </c>
      <c r="C108" s="39" t="s">
        <v>159</v>
      </c>
      <c r="D108" s="32" t="s">
        <v>16</v>
      </c>
      <c r="E108" s="40">
        <v>0.0</v>
      </c>
      <c r="F108" s="41">
        <v>0.0</v>
      </c>
      <c r="G108" s="35">
        <f t="shared" si="32"/>
        <v>0</v>
      </c>
      <c r="H108" s="86"/>
      <c r="I108" s="91"/>
      <c r="J108" s="38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30" t="s">
        <v>160</v>
      </c>
      <c r="C109" s="39" t="s">
        <v>161</v>
      </c>
      <c r="D109" s="32" t="s">
        <v>16</v>
      </c>
      <c r="E109" s="40">
        <v>0.0</v>
      </c>
      <c r="F109" s="41">
        <v>0.0</v>
      </c>
      <c r="G109" s="35">
        <f t="shared" si="32"/>
        <v>0</v>
      </c>
      <c r="H109" s="86"/>
      <c r="I109" s="91"/>
      <c r="J109" s="38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30" t="s">
        <v>162</v>
      </c>
      <c r="C110" s="39" t="s">
        <v>163</v>
      </c>
      <c r="D110" s="32" t="s">
        <v>16</v>
      </c>
      <c r="E110" s="40">
        <v>0.0</v>
      </c>
      <c r="F110" s="41">
        <v>0.0</v>
      </c>
      <c r="G110" s="35">
        <f t="shared" si="32"/>
        <v>0</v>
      </c>
      <c r="H110" s="86"/>
      <c r="I110" s="91"/>
      <c r="J110" s="38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30"/>
      <c r="C111" s="93"/>
      <c r="D111" s="63"/>
      <c r="E111" s="63"/>
      <c r="F111" s="63"/>
      <c r="G111" s="64"/>
      <c r="H111" s="86"/>
      <c r="I111" s="9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50">
        <v>3.5</v>
      </c>
      <c r="C112" s="83" t="s">
        <v>164</v>
      </c>
      <c r="D112" s="84"/>
      <c r="E112" s="85"/>
      <c r="F112" s="86"/>
      <c r="G112" s="86"/>
      <c r="H112" s="98">
        <f>SUM(G113:G128)</f>
        <v>0</v>
      </c>
      <c r="I112" s="69">
        <f t="shared" ref="I112:J112" si="33">SUM(I113:I128)</f>
        <v>0</v>
      </c>
      <c r="J112" s="70">
        <f t="shared" si="33"/>
        <v>0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30" t="s">
        <v>165</v>
      </c>
      <c r="C113" s="39" t="s">
        <v>71</v>
      </c>
      <c r="D113" s="89" t="s">
        <v>16</v>
      </c>
      <c r="E113" s="40">
        <v>0.0</v>
      </c>
      <c r="F113" s="41">
        <v>0.0</v>
      </c>
      <c r="G113" s="35">
        <f t="shared" ref="G113:G128" si="34">E113*F113</f>
        <v>0</v>
      </c>
      <c r="H113" s="86"/>
      <c r="I113" s="91"/>
      <c r="J113" s="3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30" t="s">
        <v>166</v>
      </c>
      <c r="C114" s="39" t="s">
        <v>167</v>
      </c>
      <c r="D114" s="32" t="s">
        <v>16</v>
      </c>
      <c r="E114" s="40">
        <v>0.0</v>
      </c>
      <c r="F114" s="41">
        <v>0.0</v>
      </c>
      <c r="G114" s="35">
        <f t="shared" si="34"/>
        <v>0</v>
      </c>
      <c r="H114" s="86"/>
      <c r="I114" s="91"/>
      <c r="J114" s="38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30" t="s">
        <v>168</v>
      </c>
      <c r="C115" s="39" t="s">
        <v>169</v>
      </c>
      <c r="D115" s="32" t="s">
        <v>16</v>
      </c>
      <c r="E115" s="40">
        <v>0.0</v>
      </c>
      <c r="F115" s="41">
        <v>0.0</v>
      </c>
      <c r="G115" s="35">
        <f t="shared" si="34"/>
        <v>0</v>
      </c>
      <c r="H115" s="86"/>
      <c r="I115" s="91"/>
      <c r="J115" s="38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30" t="s">
        <v>170</v>
      </c>
      <c r="C116" s="39" t="s">
        <v>171</v>
      </c>
      <c r="D116" s="32" t="s">
        <v>16</v>
      </c>
      <c r="E116" s="40">
        <v>0.0</v>
      </c>
      <c r="F116" s="41">
        <v>0.0</v>
      </c>
      <c r="G116" s="35">
        <f t="shared" si="34"/>
        <v>0</v>
      </c>
      <c r="H116" s="86"/>
      <c r="I116" s="91"/>
      <c r="J116" s="38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30" t="s">
        <v>172</v>
      </c>
      <c r="C117" s="39" t="s">
        <v>173</v>
      </c>
      <c r="D117" s="32" t="s">
        <v>16</v>
      </c>
      <c r="E117" s="40">
        <v>0.0</v>
      </c>
      <c r="F117" s="41">
        <v>0.0</v>
      </c>
      <c r="G117" s="35">
        <f t="shared" si="34"/>
        <v>0</v>
      </c>
      <c r="H117" s="86"/>
      <c r="I117" s="91"/>
      <c r="J117" s="38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30" t="s">
        <v>174</v>
      </c>
      <c r="C118" s="39" t="s">
        <v>175</v>
      </c>
      <c r="D118" s="32" t="s">
        <v>16</v>
      </c>
      <c r="E118" s="40">
        <v>0.0</v>
      </c>
      <c r="F118" s="41">
        <v>0.0</v>
      </c>
      <c r="G118" s="35">
        <f t="shared" si="34"/>
        <v>0</v>
      </c>
      <c r="H118" s="86"/>
      <c r="I118" s="91"/>
      <c r="J118" s="38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30" t="s">
        <v>176</v>
      </c>
      <c r="C119" s="39" t="s">
        <v>177</v>
      </c>
      <c r="D119" s="32" t="s">
        <v>16</v>
      </c>
      <c r="E119" s="40">
        <v>0.0</v>
      </c>
      <c r="F119" s="41">
        <v>0.0</v>
      </c>
      <c r="G119" s="35">
        <f t="shared" si="34"/>
        <v>0</v>
      </c>
      <c r="H119" s="86"/>
      <c r="I119" s="91"/>
      <c r="J119" s="38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30" t="s">
        <v>178</v>
      </c>
      <c r="C120" s="39" t="s">
        <v>179</v>
      </c>
      <c r="D120" s="32" t="s">
        <v>16</v>
      </c>
      <c r="E120" s="40">
        <v>0.0</v>
      </c>
      <c r="F120" s="41">
        <v>0.0</v>
      </c>
      <c r="G120" s="35">
        <f t="shared" si="34"/>
        <v>0</v>
      </c>
      <c r="H120" s="86"/>
      <c r="I120" s="91"/>
      <c r="J120" s="38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30" t="s">
        <v>180</v>
      </c>
      <c r="C121" s="39" t="s">
        <v>181</v>
      </c>
      <c r="D121" s="32" t="s">
        <v>16</v>
      </c>
      <c r="E121" s="40">
        <v>0.0</v>
      </c>
      <c r="F121" s="41">
        <v>0.0</v>
      </c>
      <c r="G121" s="35">
        <f t="shared" si="34"/>
        <v>0</v>
      </c>
      <c r="H121" s="86"/>
      <c r="I121" s="91"/>
      <c r="J121" s="38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30" t="s">
        <v>182</v>
      </c>
      <c r="C122" s="39" t="s">
        <v>183</v>
      </c>
      <c r="D122" s="32" t="s">
        <v>16</v>
      </c>
      <c r="E122" s="40">
        <v>0.0</v>
      </c>
      <c r="F122" s="41">
        <v>0.0</v>
      </c>
      <c r="G122" s="35">
        <f t="shared" si="34"/>
        <v>0</v>
      </c>
      <c r="H122" s="86"/>
      <c r="I122" s="91"/>
      <c r="J122" s="38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30" t="s">
        <v>184</v>
      </c>
      <c r="C123" s="39" t="s">
        <v>185</v>
      </c>
      <c r="D123" s="32" t="s">
        <v>16</v>
      </c>
      <c r="E123" s="40">
        <v>0.0</v>
      </c>
      <c r="F123" s="41">
        <v>0.0</v>
      </c>
      <c r="G123" s="35">
        <f t="shared" si="34"/>
        <v>0</v>
      </c>
      <c r="H123" s="86"/>
      <c r="I123" s="91"/>
      <c r="J123" s="38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30" t="s">
        <v>186</v>
      </c>
      <c r="C124" s="39" t="s">
        <v>187</v>
      </c>
      <c r="D124" s="32" t="s">
        <v>16</v>
      </c>
      <c r="E124" s="40">
        <v>0.0</v>
      </c>
      <c r="F124" s="41">
        <v>0.0</v>
      </c>
      <c r="G124" s="35">
        <f t="shared" si="34"/>
        <v>0</v>
      </c>
      <c r="H124" s="86"/>
      <c r="I124" s="91"/>
      <c r="J124" s="38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30" t="s">
        <v>188</v>
      </c>
      <c r="C125" s="39" t="s">
        <v>189</v>
      </c>
      <c r="D125" s="32" t="s">
        <v>16</v>
      </c>
      <c r="E125" s="40">
        <v>0.0</v>
      </c>
      <c r="F125" s="41">
        <v>0.0</v>
      </c>
      <c r="G125" s="35">
        <f t="shared" si="34"/>
        <v>0</v>
      </c>
      <c r="H125" s="86"/>
      <c r="I125" s="91"/>
      <c r="J125" s="38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30" t="s">
        <v>190</v>
      </c>
      <c r="C126" s="39" t="s">
        <v>191</v>
      </c>
      <c r="D126" s="32" t="s">
        <v>16</v>
      </c>
      <c r="E126" s="40">
        <v>0.0</v>
      </c>
      <c r="F126" s="41">
        <v>0.0</v>
      </c>
      <c r="G126" s="35">
        <f t="shared" si="34"/>
        <v>0</v>
      </c>
      <c r="H126" s="86"/>
      <c r="I126" s="91"/>
      <c r="J126" s="38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30" t="s">
        <v>192</v>
      </c>
      <c r="C127" s="39" t="s">
        <v>193</v>
      </c>
      <c r="D127" s="32" t="s">
        <v>16</v>
      </c>
      <c r="E127" s="40">
        <v>0.0</v>
      </c>
      <c r="F127" s="41">
        <v>0.0</v>
      </c>
      <c r="G127" s="35">
        <f t="shared" si="34"/>
        <v>0</v>
      </c>
      <c r="H127" s="86"/>
      <c r="I127" s="91"/>
      <c r="J127" s="38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30" t="s">
        <v>194</v>
      </c>
      <c r="C128" s="39" t="s">
        <v>195</v>
      </c>
      <c r="D128" s="32" t="s">
        <v>16</v>
      </c>
      <c r="E128" s="40">
        <v>0.0</v>
      </c>
      <c r="F128" s="41">
        <v>0.0</v>
      </c>
      <c r="G128" s="35">
        <f t="shared" si="34"/>
        <v>0</v>
      </c>
      <c r="H128" s="86"/>
      <c r="I128" s="91"/>
      <c r="J128" s="3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30"/>
      <c r="C129" s="93"/>
      <c r="D129" s="63"/>
      <c r="E129" s="63"/>
      <c r="F129" s="63"/>
      <c r="G129" s="64"/>
      <c r="H129" s="86"/>
      <c r="I129" s="9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50">
        <v>3.6</v>
      </c>
      <c r="C130" s="83" t="s">
        <v>196</v>
      </c>
      <c r="D130" s="84"/>
      <c r="E130" s="85"/>
      <c r="F130" s="86"/>
      <c r="G130" s="86"/>
      <c r="H130" s="98">
        <f>SUM(G131:G133)</f>
        <v>0</v>
      </c>
      <c r="I130" s="69">
        <f t="shared" ref="I130:J130" si="35">SUM(I131:I133)</f>
        <v>0</v>
      </c>
      <c r="J130" s="70">
        <f t="shared" si="35"/>
        <v>0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30" t="s">
        <v>197</v>
      </c>
      <c r="C131" s="39" t="s">
        <v>73</v>
      </c>
      <c r="D131" s="89" t="s">
        <v>16</v>
      </c>
      <c r="E131" s="40">
        <v>0.0</v>
      </c>
      <c r="F131" s="41">
        <v>0.0</v>
      </c>
      <c r="G131" s="35">
        <f t="shared" ref="G131:G133" si="36">E131*F131</f>
        <v>0</v>
      </c>
      <c r="H131" s="86"/>
      <c r="I131" s="91"/>
      <c r="J131" s="3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30" t="s">
        <v>198</v>
      </c>
      <c r="C132" s="88" t="s">
        <v>199</v>
      </c>
      <c r="D132" s="89" t="s">
        <v>16</v>
      </c>
      <c r="E132" s="40">
        <v>0.0</v>
      </c>
      <c r="F132" s="41">
        <v>0.0</v>
      </c>
      <c r="G132" s="35">
        <f t="shared" si="36"/>
        <v>0</v>
      </c>
      <c r="H132" s="86"/>
      <c r="I132" s="91"/>
      <c r="J132" s="38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30" t="s">
        <v>200</v>
      </c>
      <c r="C133" s="39" t="s">
        <v>201</v>
      </c>
      <c r="D133" s="32" t="s">
        <v>16</v>
      </c>
      <c r="E133" s="40">
        <v>0.0</v>
      </c>
      <c r="F133" s="41">
        <v>0.0</v>
      </c>
      <c r="G133" s="35">
        <f t="shared" si="36"/>
        <v>0</v>
      </c>
      <c r="H133" s="86"/>
      <c r="I133" s="91"/>
      <c r="J133" s="38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30"/>
      <c r="C134" s="93"/>
      <c r="D134" s="63"/>
      <c r="E134" s="63"/>
      <c r="F134" s="63"/>
      <c r="G134" s="64"/>
      <c r="H134" s="86"/>
      <c r="I134" s="9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23.25" customHeight="1">
      <c r="A135" s="1"/>
      <c r="B135" s="50">
        <v>3.7</v>
      </c>
      <c r="C135" s="83" t="s">
        <v>202</v>
      </c>
      <c r="D135" s="84"/>
      <c r="E135" s="85"/>
      <c r="F135" s="86"/>
      <c r="G135" s="86"/>
      <c r="H135" s="98">
        <f>SUM(G136:G143)</f>
        <v>0</v>
      </c>
      <c r="I135" s="69">
        <f t="shared" ref="I135:J135" si="37">SUM(I136:I143)</f>
        <v>0</v>
      </c>
      <c r="J135" s="70">
        <f t="shared" si="37"/>
        <v>0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30" t="s">
        <v>203</v>
      </c>
      <c r="C136" s="39" t="s">
        <v>204</v>
      </c>
      <c r="D136" s="89" t="s">
        <v>16</v>
      </c>
      <c r="E136" s="40">
        <v>0.0</v>
      </c>
      <c r="F136" s="41">
        <v>0.0</v>
      </c>
      <c r="G136" s="35">
        <f t="shared" ref="G136:G143" si="38">E136*F136</f>
        <v>0</v>
      </c>
      <c r="H136" s="86"/>
      <c r="I136" s="91"/>
      <c r="J136" s="38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30" t="s">
        <v>205</v>
      </c>
      <c r="C137" s="39" t="s">
        <v>206</v>
      </c>
      <c r="D137" s="32" t="s">
        <v>16</v>
      </c>
      <c r="E137" s="40">
        <v>0.0</v>
      </c>
      <c r="F137" s="41">
        <v>0.0</v>
      </c>
      <c r="G137" s="35">
        <f t="shared" si="38"/>
        <v>0</v>
      </c>
      <c r="H137" s="86"/>
      <c r="I137" s="91"/>
      <c r="J137" s="38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30" t="s">
        <v>207</v>
      </c>
      <c r="C138" s="39" t="s">
        <v>208</v>
      </c>
      <c r="D138" s="32" t="s">
        <v>16</v>
      </c>
      <c r="E138" s="40">
        <v>0.0</v>
      </c>
      <c r="F138" s="41">
        <v>0.0</v>
      </c>
      <c r="G138" s="35">
        <f t="shared" si="38"/>
        <v>0</v>
      </c>
      <c r="H138" s="86"/>
      <c r="I138" s="91"/>
      <c r="J138" s="38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31.5" customHeight="1">
      <c r="A139" s="1"/>
      <c r="B139" s="30" t="s">
        <v>209</v>
      </c>
      <c r="C139" s="39" t="s">
        <v>210</v>
      </c>
      <c r="D139" s="32" t="s">
        <v>16</v>
      </c>
      <c r="E139" s="40">
        <v>0.0</v>
      </c>
      <c r="F139" s="41">
        <v>0.0</v>
      </c>
      <c r="G139" s="35">
        <f t="shared" si="38"/>
        <v>0</v>
      </c>
      <c r="H139" s="86"/>
      <c r="I139" s="91"/>
      <c r="J139" s="38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30" t="s">
        <v>211</v>
      </c>
      <c r="C140" s="39" t="s">
        <v>212</v>
      </c>
      <c r="D140" s="32" t="s">
        <v>16</v>
      </c>
      <c r="E140" s="40">
        <v>0.0</v>
      </c>
      <c r="F140" s="41">
        <v>0.0</v>
      </c>
      <c r="G140" s="35">
        <f t="shared" si="38"/>
        <v>0</v>
      </c>
      <c r="H140" s="86"/>
      <c r="I140" s="91"/>
      <c r="J140" s="38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30" t="s">
        <v>213</v>
      </c>
      <c r="C141" s="106" t="s">
        <v>214</v>
      </c>
      <c r="D141" s="32" t="s">
        <v>16</v>
      </c>
      <c r="E141" s="40">
        <v>0.0</v>
      </c>
      <c r="F141" s="41">
        <v>0.0</v>
      </c>
      <c r="G141" s="35">
        <f t="shared" si="38"/>
        <v>0</v>
      </c>
      <c r="H141" s="86"/>
      <c r="I141" s="91"/>
      <c r="J141" s="38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30" t="s">
        <v>215</v>
      </c>
      <c r="C142" s="39" t="s">
        <v>216</v>
      </c>
      <c r="D142" s="32" t="s">
        <v>16</v>
      </c>
      <c r="E142" s="40">
        <v>0.0</v>
      </c>
      <c r="F142" s="41">
        <v>0.0</v>
      </c>
      <c r="G142" s="35">
        <f t="shared" si="38"/>
        <v>0</v>
      </c>
      <c r="H142" s="86"/>
      <c r="I142" s="91"/>
      <c r="J142" s="38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30" t="s">
        <v>217</v>
      </c>
      <c r="C143" s="39" t="s">
        <v>218</v>
      </c>
      <c r="D143" s="32" t="s">
        <v>16</v>
      </c>
      <c r="E143" s="40">
        <v>0.0</v>
      </c>
      <c r="F143" s="41">
        <v>0.0</v>
      </c>
      <c r="G143" s="35">
        <f t="shared" si="38"/>
        <v>0</v>
      </c>
      <c r="H143" s="86"/>
      <c r="I143" s="91"/>
      <c r="J143" s="38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30"/>
      <c r="C144" s="93"/>
      <c r="D144" s="63"/>
      <c r="E144" s="63"/>
      <c r="F144" s="63"/>
      <c r="G144" s="64"/>
      <c r="H144" s="86"/>
      <c r="I144" s="9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28.5" customHeight="1">
      <c r="A145" s="1"/>
      <c r="B145" s="50">
        <v>3.8</v>
      </c>
      <c r="C145" s="109" t="s">
        <v>219</v>
      </c>
      <c r="G145" s="86"/>
      <c r="H145" s="98">
        <f>SUM(G146:G151)</f>
        <v>0</v>
      </c>
      <c r="I145" s="69">
        <f t="shared" ref="I145:J145" si="39">SUM(I146:I151)</f>
        <v>0</v>
      </c>
      <c r="J145" s="70">
        <f t="shared" si="39"/>
        <v>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31.5" customHeight="1">
      <c r="A146" s="1"/>
      <c r="B146" s="30" t="s">
        <v>220</v>
      </c>
      <c r="C146" s="39" t="s">
        <v>221</v>
      </c>
      <c r="D146" s="89" t="s">
        <v>16</v>
      </c>
      <c r="E146" s="40">
        <v>0.0</v>
      </c>
      <c r="F146" s="41">
        <v>0.0</v>
      </c>
      <c r="G146" s="35">
        <f t="shared" ref="G146:G151" si="40">E146*F146</f>
        <v>0</v>
      </c>
      <c r="H146" s="86"/>
      <c r="I146" s="91"/>
      <c r="J146" s="38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8.0" customHeight="1">
      <c r="A147" s="1"/>
      <c r="B147" s="30" t="s">
        <v>222</v>
      </c>
      <c r="C147" s="39" t="s">
        <v>223</v>
      </c>
      <c r="D147" s="32" t="s">
        <v>16</v>
      </c>
      <c r="E147" s="40">
        <v>0.0</v>
      </c>
      <c r="F147" s="41">
        <v>0.0</v>
      </c>
      <c r="G147" s="35">
        <f t="shared" si="40"/>
        <v>0</v>
      </c>
      <c r="H147" s="86"/>
      <c r="I147" s="91"/>
      <c r="J147" s="38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30" t="s">
        <v>224</v>
      </c>
      <c r="C148" s="39" t="s">
        <v>225</v>
      </c>
      <c r="D148" s="32" t="s">
        <v>16</v>
      </c>
      <c r="E148" s="40">
        <v>0.0</v>
      </c>
      <c r="F148" s="41">
        <v>0.0</v>
      </c>
      <c r="G148" s="35">
        <f t="shared" si="40"/>
        <v>0</v>
      </c>
      <c r="H148" s="86"/>
      <c r="I148" s="91"/>
      <c r="J148" s="38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30" t="s">
        <v>226</v>
      </c>
      <c r="C149" s="39" t="s">
        <v>227</v>
      </c>
      <c r="D149" s="32" t="s">
        <v>16</v>
      </c>
      <c r="E149" s="40">
        <v>0.0</v>
      </c>
      <c r="F149" s="41">
        <v>0.0</v>
      </c>
      <c r="G149" s="35">
        <f t="shared" si="40"/>
        <v>0</v>
      </c>
      <c r="H149" s="86"/>
      <c r="I149" s="91"/>
      <c r="J149" s="38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30" t="s">
        <v>228</v>
      </c>
      <c r="C150" s="39" t="s">
        <v>229</v>
      </c>
      <c r="D150" s="32" t="s">
        <v>16</v>
      </c>
      <c r="E150" s="40">
        <v>0.0</v>
      </c>
      <c r="F150" s="41">
        <v>0.0</v>
      </c>
      <c r="G150" s="35">
        <f t="shared" si="40"/>
        <v>0</v>
      </c>
      <c r="H150" s="86"/>
      <c r="I150" s="91"/>
      <c r="J150" s="38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30" t="s">
        <v>230</v>
      </c>
      <c r="C151" s="39" t="s">
        <v>231</v>
      </c>
      <c r="D151" s="32" t="s">
        <v>16</v>
      </c>
      <c r="E151" s="40">
        <v>0.0</v>
      </c>
      <c r="F151" s="41">
        <v>0.0</v>
      </c>
      <c r="G151" s="35">
        <f t="shared" si="40"/>
        <v>0</v>
      </c>
      <c r="H151" s="86"/>
      <c r="I151" s="91"/>
      <c r="J151" s="38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30"/>
      <c r="C152" s="93"/>
      <c r="D152" s="63"/>
      <c r="E152" s="63"/>
      <c r="F152" s="63"/>
      <c r="G152" s="64"/>
      <c r="H152" s="86"/>
      <c r="I152" s="9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50">
        <v>3.9</v>
      </c>
      <c r="C153" s="83" t="s">
        <v>232</v>
      </c>
      <c r="D153" s="84"/>
      <c r="E153" s="85"/>
      <c r="F153" s="86"/>
      <c r="G153" s="86"/>
      <c r="H153" s="98">
        <f>SUM(G154:G155)</f>
        <v>0</v>
      </c>
      <c r="I153" s="69">
        <f t="shared" ref="I153:J153" si="41">SUM(I154:I155)</f>
        <v>0</v>
      </c>
      <c r="J153" s="70">
        <f t="shared" si="41"/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30" t="s">
        <v>233</v>
      </c>
      <c r="C154" s="106" t="s">
        <v>234</v>
      </c>
      <c r="D154" s="89" t="s">
        <v>16</v>
      </c>
      <c r="E154" s="40">
        <v>0.0</v>
      </c>
      <c r="F154" s="41">
        <v>0.0</v>
      </c>
      <c r="G154" s="35">
        <f t="shared" ref="G154:G155" si="42">E154*F154</f>
        <v>0</v>
      </c>
      <c r="H154" s="86"/>
      <c r="I154" s="91"/>
      <c r="J154" s="38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30" t="s">
        <v>235</v>
      </c>
      <c r="C155" s="106" t="s">
        <v>236</v>
      </c>
      <c r="D155" s="32" t="s">
        <v>16</v>
      </c>
      <c r="E155" s="40">
        <v>0.0</v>
      </c>
      <c r="F155" s="41">
        <v>0.0</v>
      </c>
      <c r="G155" s="35">
        <f t="shared" si="42"/>
        <v>0</v>
      </c>
      <c r="H155" s="86"/>
      <c r="I155" s="91"/>
      <c r="J155" s="38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30"/>
      <c r="C156" s="93"/>
      <c r="D156" s="63"/>
      <c r="E156" s="63"/>
      <c r="F156" s="63"/>
      <c r="G156" s="64"/>
      <c r="H156" s="86"/>
      <c r="I156" s="9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110">
        <v>3.1</v>
      </c>
      <c r="C157" s="83" t="s">
        <v>237</v>
      </c>
      <c r="D157" s="84"/>
      <c r="E157" s="85"/>
      <c r="F157" s="86"/>
      <c r="G157" s="86"/>
      <c r="H157" s="98">
        <f>SUM(G158:G159)</f>
        <v>0</v>
      </c>
      <c r="I157" s="69">
        <f t="shared" ref="I157:J157" si="43">SUM(I158:I159)</f>
        <v>0</v>
      </c>
      <c r="J157" s="70">
        <f t="shared" si="43"/>
        <v>0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30" t="s">
        <v>238</v>
      </c>
      <c r="C158" s="39" t="s">
        <v>239</v>
      </c>
      <c r="D158" s="89" t="s">
        <v>16</v>
      </c>
      <c r="E158" s="40">
        <v>0.0</v>
      </c>
      <c r="F158" s="41">
        <v>0.0</v>
      </c>
      <c r="G158" s="35">
        <f t="shared" ref="G158:G159" si="44">E158*F158</f>
        <v>0</v>
      </c>
      <c r="H158" s="86"/>
      <c r="I158" s="91"/>
      <c r="J158" s="38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30" t="s">
        <v>240</v>
      </c>
      <c r="C159" s="39" t="s">
        <v>241</v>
      </c>
      <c r="D159" s="32" t="s">
        <v>16</v>
      </c>
      <c r="E159" s="40">
        <v>0.0</v>
      </c>
      <c r="F159" s="41">
        <v>0.0</v>
      </c>
      <c r="G159" s="35">
        <f t="shared" si="44"/>
        <v>0</v>
      </c>
      <c r="H159" s="86"/>
      <c r="I159" s="91"/>
      <c r="J159" s="38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30"/>
      <c r="C160" s="93"/>
      <c r="D160" s="63"/>
      <c r="E160" s="63"/>
      <c r="F160" s="63"/>
      <c r="G160" s="64"/>
      <c r="H160" s="86"/>
      <c r="I160" s="9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50">
        <v>3.11</v>
      </c>
      <c r="C161" s="83" t="s">
        <v>94</v>
      </c>
      <c r="D161" s="84"/>
      <c r="E161" s="85"/>
      <c r="F161" s="86"/>
      <c r="G161" s="86"/>
      <c r="H161" s="98">
        <f>SUM(G162:G171)</f>
        <v>0</v>
      </c>
      <c r="I161" s="69">
        <f t="shared" ref="I161:J161" si="45">SUM(I162:I171)</f>
        <v>0</v>
      </c>
      <c r="J161" s="70">
        <f t="shared" si="45"/>
        <v>0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30" t="s">
        <v>242</v>
      </c>
      <c r="C162" s="39" t="s">
        <v>96</v>
      </c>
      <c r="D162" s="89" t="s">
        <v>16</v>
      </c>
      <c r="E162" s="40">
        <v>0.0</v>
      </c>
      <c r="F162" s="41">
        <v>0.0</v>
      </c>
      <c r="G162" s="35">
        <f t="shared" ref="G162:G171" si="46">E162*F162</f>
        <v>0</v>
      </c>
      <c r="H162" s="86"/>
      <c r="I162" s="91"/>
      <c r="J162" s="38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30" t="s">
        <v>243</v>
      </c>
      <c r="C163" s="39" t="s">
        <v>244</v>
      </c>
      <c r="D163" s="32" t="s">
        <v>16</v>
      </c>
      <c r="E163" s="40">
        <v>0.0</v>
      </c>
      <c r="F163" s="41">
        <v>0.0</v>
      </c>
      <c r="G163" s="35">
        <f t="shared" si="46"/>
        <v>0</v>
      </c>
      <c r="H163" s="86"/>
      <c r="I163" s="91"/>
      <c r="J163" s="38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30" t="s">
        <v>245</v>
      </c>
      <c r="C164" s="39" t="s">
        <v>246</v>
      </c>
      <c r="D164" s="32" t="s">
        <v>16</v>
      </c>
      <c r="E164" s="40">
        <v>0.0</v>
      </c>
      <c r="F164" s="41">
        <v>0.0</v>
      </c>
      <c r="G164" s="35">
        <f t="shared" si="46"/>
        <v>0</v>
      </c>
      <c r="H164" s="86"/>
      <c r="I164" s="91"/>
      <c r="J164" s="38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30" t="s">
        <v>247</v>
      </c>
      <c r="C165" s="39" t="s">
        <v>248</v>
      </c>
      <c r="D165" s="32" t="s">
        <v>16</v>
      </c>
      <c r="E165" s="40">
        <v>0.0</v>
      </c>
      <c r="F165" s="41">
        <v>0.0</v>
      </c>
      <c r="G165" s="35">
        <f t="shared" si="46"/>
        <v>0</v>
      </c>
      <c r="H165" s="86"/>
      <c r="I165" s="91"/>
      <c r="J165" s="38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30" t="s">
        <v>249</v>
      </c>
      <c r="C166" s="39" t="s">
        <v>250</v>
      </c>
      <c r="D166" s="32" t="s">
        <v>16</v>
      </c>
      <c r="E166" s="40">
        <v>0.0</v>
      </c>
      <c r="F166" s="41">
        <v>0.0</v>
      </c>
      <c r="G166" s="35">
        <f t="shared" si="46"/>
        <v>0</v>
      </c>
      <c r="H166" s="86"/>
      <c r="I166" s="91"/>
      <c r="J166" s="38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30" t="s">
        <v>251</v>
      </c>
      <c r="C167" s="39" t="s">
        <v>102</v>
      </c>
      <c r="D167" s="32" t="s">
        <v>16</v>
      </c>
      <c r="E167" s="40">
        <v>0.0</v>
      </c>
      <c r="F167" s="41">
        <v>0.0</v>
      </c>
      <c r="G167" s="35">
        <f t="shared" si="46"/>
        <v>0</v>
      </c>
      <c r="H167" s="86"/>
      <c r="I167" s="91"/>
      <c r="J167" s="38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30" t="s">
        <v>252</v>
      </c>
      <c r="C168" s="39" t="s">
        <v>253</v>
      </c>
      <c r="D168" s="32" t="s">
        <v>16</v>
      </c>
      <c r="E168" s="40">
        <v>0.0</v>
      </c>
      <c r="F168" s="41">
        <v>0.0</v>
      </c>
      <c r="G168" s="35">
        <f t="shared" si="46"/>
        <v>0</v>
      </c>
      <c r="H168" s="86"/>
      <c r="I168" s="91"/>
      <c r="J168" s="38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30" t="s">
        <v>254</v>
      </c>
      <c r="C169" s="39" t="s">
        <v>255</v>
      </c>
      <c r="D169" s="32" t="s">
        <v>16</v>
      </c>
      <c r="E169" s="40">
        <v>0.0</v>
      </c>
      <c r="F169" s="41">
        <v>0.0</v>
      </c>
      <c r="G169" s="35">
        <f t="shared" si="46"/>
        <v>0</v>
      </c>
      <c r="H169" s="86"/>
      <c r="I169" s="91"/>
      <c r="J169" s="38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30" t="s">
        <v>256</v>
      </c>
      <c r="C170" s="42" t="s">
        <v>257</v>
      </c>
      <c r="D170" s="32" t="s">
        <v>16</v>
      </c>
      <c r="E170" s="40">
        <v>0.0</v>
      </c>
      <c r="F170" s="41">
        <v>0.0</v>
      </c>
      <c r="G170" s="35">
        <f t="shared" si="46"/>
        <v>0</v>
      </c>
      <c r="H170" s="86"/>
      <c r="I170" s="91"/>
      <c r="J170" s="38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30" t="s">
        <v>258</v>
      </c>
      <c r="C171" s="42"/>
      <c r="D171" s="111" t="s">
        <v>16</v>
      </c>
      <c r="E171" s="43">
        <v>0.0</v>
      </c>
      <c r="F171" s="44">
        <v>0.0</v>
      </c>
      <c r="G171" s="72">
        <f t="shared" si="46"/>
        <v>0</v>
      </c>
      <c r="H171" s="86"/>
      <c r="I171" s="91"/>
      <c r="J171" s="38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6.5" customHeight="1">
      <c r="A172" s="1"/>
      <c r="B172" s="30"/>
      <c r="C172" s="93"/>
      <c r="D172" s="63"/>
      <c r="E172" s="63"/>
      <c r="F172" s="63"/>
      <c r="G172" s="64"/>
      <c r="H172" s="86"/>
      <c r="I172" s="9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73"/>
      <c r="C173" s="112"/>
      <c r="D173" s="95"/>
      <c r="E173" s="96"/>
      <c r="F173" s="97"/>
      <c r="G173" s="97"/>
      <c r="H173" s="86"/>
      <c r="I173" s="9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8.75" customHeight="1">
      <c r="A174" s="1"/>
      <c r="B174" s="17">
        <v>4.0</v>
      </c>
      <c r="C174" s="78" t="s">
        <v>259</v>
      </c>
      <c r="D174" s="79"/>
      <c r="E174" s="80"/>
      <c r="F174" s="81"/>
      <c r="G174" s="81"/>
      <c r="H174" s="81">
        <f t="shared" ref="H174:J174" si="47">SUM(H175+H181+H188+H199+H204+H212+H218+H221)</f>
        <v>0</v>
      </c>
      <c r="I174" s="81">
        <f t="shared" si="47"/>
        <v>0</v>
      </c>
      <c r="J174" s="81">
        <f t="shared" si="47"/>
        <v>0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23">
        <v>4.1</v>
      </c>
      <c r="C175" s="83" t="s">
        <v>260</v>
      </c>
      <c r="D175" s="84"/>
      <c r="E175" s="85"/>
      <c r="F175" s="86"/>
      <c r="G175" s="86"/>
      <c r="H175" s="87">
        <f>SUM(G176:G179)</f>
        <v>0</v>
      </c>
      <c r="I175" s="69">
        <f t="shared" ref="I175:J175" si="48">SUM(I176:I179)</f>
        <v>0</v>
      </c>
      <c r="J175" s="70">
        <f t="shared" si="48"/>
        <v>0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30" t="s">
        <v>261</v>
      </c>
      <c r="C176" s="39" t="s">
        <v>262</v>
      </c>
      <c r="D176" s="89" t="s">
        <v>16</v>
      </c>
      <c r="E176" s="40">
        <v>0.0</v>
      </c>
      <c r="F176" s="41">
        <v>0.0</v>
      </c>
      <c r="G176" s="35">
        <f t="shared" ref="G176:G179" si="49">E176*F176</f>
        <v>0</v>
      </c>
      <c r="H176" s="86"/>
      <c r="I176" s="91"/>
      <c r="J176" s="38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30" t="s">
        <v>263</v>
      </c>
      <c r="C177" s="39" t="s">
        <v>264</v>
      </c>
      <c r="D177" s="89" t="s">
        <v>16</v>
      </c>
      <c r="E177" s="40">
        <v>0.0</v>
      </c>
      <c r="F177" s="41">
        <v>0.0</v>
      </c>
      <c r="G177" s="35">
        <f t="shared" si="49"/>
        <v>0</v>
      </c>
      <c r="H177" s="86"/>
      <c r="I177" s="91"/>
      <c r="J177" s="38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30" t="s">
        <v>265</v>
      </c>
      <c r="C178" s="39" t="s">
        <v>266</v>
      </c>
      <c r="D178" s="89" t="s">
        <v>16</v>
      </c>
      <c r="E178" s="40">
        <v>0.0</v>
      </c>
      <c r="F178" s="41">
        <v>0.0</v>
      </c>
      <c r="G178" s="35">
        <f t="shared" si="49"/>
        <v>0</v>
      </c>
      <c r="H178" s="86"/>
      <c r="I178" s="91"/>
      <c r="J178" s="38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30" t="s">
        <v>267</v>
      </c>
      <c r="C179" s="39" t="s">
        <v>268</v>
      </c>
      <c r="D179" s="89" t="s">
        <v>16</v>
      </c>
      <c r="E179" s="40">
        <v>0.0</v>
      </c>
      <c r="F179" s="41">
        <v>0.0</v>
      </c>
      <c r="G179" s="35">
        <f t="shared" si="49"/>
        <v>0</v>
      </c>
      <c r="H179" s="86"/>
      <c r="I179" s="91"/>
      <c r="J179" s="38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30"/>
      <c r="C180" s="62"/>
      <c r="D180" s="63"/>
      <c r="E180" s="63"/>
      <c r="F180" s="63"/>
      <c r="G180" s="64"/>
      <c r="H180" s="86"/>
      <c r="I180" s="9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50">
        <v>4.2</v>
      </c>
      <c r="C181" s="113" t="s">
        <v>269</v>
      </c>
      <c r="D181" s="63"/>
      <c r="E181" s="63"/>
      <c r="F181" s="63"/>
      <c r="G181" s="67"/>
      <c r="H181" s="98">
        <f>SUM(G182:G186)</f>
        <v>0</v>
      </c>
      <c r="I181" s="69">
        <f t="shared" ref="I181:J181" si="50">SUM(I182:I186)</f>
        <v>0</v>
      </c>
      <c r="J181" s="70">
        <f t="shared" si="50"/>
        <v>0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30" t="s">
        <v>270</v>
      </c>
      <c r="C182" s="39" t="s">
        <v>271</v>
      </c>
      <c r="D182" s="89" t="s">
        <v>16</v>
      </c>
      <c r="E182" s="40">
        <v>0.0</v>
      </c>
      <c r="F182" s="41">
        <v>0.0</v>
      </c>
      <c r="G182" s="35">
        <f t="shared" ref="G182:G186" si="51">E182*F182</f>
        <v>0</v>
      </c>
      <c r="H182" s="86"/>
      <c r="I182" s="91"/>
      <c r="J182" s="38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30" t="s">
        <v>272</v>
      </c>
      <c r="C183" s="39" t="s">
        <v>273</v>
      </c>
      <c r="D183" s="89" t="s">
        <v>16</v>
      </c>
      <c r="E183" s="40">
        <v>0.0</v>
      </c>
      <c r="F183" s="41">
        <v>0.0</v>
      </c>
      <c r="G183" s="35">
        <f t="shared" si="51"/>
        <v>0</v>
      </c>
      <c r="H183" s="86"/>
      <c r="I183" s="91"/>
      <c r="J183" s="38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30" t="s">
        <v>274</v>
      </c>
      <c r="C184" s="39" t="s">
        <v>275</v>
      </c>
      <c r="D184" s="89" t="s">
        <v>16</v>
      </c>
      <c r="E184" s="40">
        <v>0.0</v>
      </c>
      <c r="F184" s="41">
        <v>0.0</v>
      </c>
      <c r="G184" s="35">
        <f t="shared" si="51"/>
        <v>0</v>
      </c>
      <c r="H184" s="86"/>
      <c r="I184" s="91"/>
      <c r="J184" s="38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30" t="s">
        <v>276</v>
      </c>
      <c r="C185" s="39" t="s">
        <v>277</v>
      </c>
      <c r="D185" s="89" t="s">
        <v>16</v>
      </c>
      <c r="E185" s="40">
        <v>0.0</v>
      </c>
      <c r="F185" s="41">
        <v>0.0</v>
      </c>
      <c r="G185" s="35">
        <f t="shared" si="51"/>
        <v>0</v>
      </c>
      <c r="H185" s="105"/>
      <c r="I185" s="91"/>
      <c r="J185" s="38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30" t="s">
        <v>278</v>
      </c>
      <c r="C186" s="39" t="s">
        <v>279</v>
      </c>
      <c r="D186" s="89" t="s">
        <v>16</v>
      </c>
      <c r="E186" s="40">
        <v>0.0</v>
      </c>
      <c r="F186" s="41">
        <v>0.0</v>
      </c>
      <c r="G186" s="35">
        <f t="shared" si="51"/>
        <v>0</v>
      </c>
      <c r="H186" s="86"/>
      <c r="I186" s="91"/>
      <c r="J186" s="38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30"/>
      <c r="C187" s="62"/>
      <c r="D187" s="63"/>
      <c r="E187" s="63"/>
      <c r="F187" s="63"/>
      <c r="G187" s="64"/>
      <c r="H187" s="86"/>
      <c r="I187" s="9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50">
        <v>4.3</v>
      </c>
      <c r="C188" s="113" t="s">
        <v>280</v>
      </c>
      <c r="D188" s="63"/>
      <c r="E188" s="63"/>
      <c r="F188" s="63"/>
      <c r="G188" s="67"/>
      <c r="H188" s="98">
        <f>SUM(G189:G197)</f>
        <v>0</v>
      </c>
      <c r="I188" s="69">
        <f t="shared" ref="I188:J188" si="52">SUM(I189:I197)</f>
        <v>0</v>
      </c>
      <c r="J188" s="70">
        <f t="shared" si="52"/>
        <v>0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30" t="s">
        <v>281</v>
      </c>
      <c r="C189" s="114" t="s">
        <v>282</v>
      </c>
      <c r="D189" s="89" t="s">
        <v>16</v>
      </c>
      <c r="E189" s="40">
        <v>0.0</v>
      </c>
      <c r="F189" s="41">
        <v>0.0</v>
      </c>
      <c r="G189" s="35">
        <f t="shared" ref="G189:G197" si="53">E189*F189</f>
        <v>0</v>
      </c>
      <c r="H189" s="86"/>
      <c r="I189" s="91"/>
      <c r="J189" s="38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30" t="s">
        <v>283</v>
      </c>
      <c r="C190" s="114" t="s">
        <v>284</v>
      </c>
      <c r="D190" s="89" t="s">
        <v>16</v>
      </c>
      <c r="E190" s="40">
        <v>0.0</v>
      </c>
      <c r="F190" s="41">
        <v>0.0</v>
      </c>
      <c r="G190" s="35">
        <f t="shared" si="53"/>
        <v>0</v>
      </c>
      <c r="H190" s="86"/>
      <c r="I190" s="91"/>
      <c r="J190" s="38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30" t="s">
        <v>285</v>
      </c>
      <c r="C191" s="114" t="s">
        <v>286</v>
      </c>
      <c r="D191" s="89" t="s">
        <v>16</v>
      </c>
      <c r="E191" s="40">
        <v>0.0</v>
      </c>
      <c r="F191" s="41">
        <v>0.0</v>
      </c>
      <c r="G191" s="35">
        <f t="shared" si="53"/>
        <v>0</v>
      </c>
      <c r="H191" s="86"/>
      <c r="I191" s="91"/>
      <c r="J191" s="38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30" t="s">
        <v>287</v>
      </c>
      <c r="C192" s="114" t="s">
        <v>288</v>
      </c>
      <c r="D192" s="89" t="s">
        <v>16</v>
      </c>
      <c r="E192" s="40">
        <v>0.0</v>
      </c>
      <c r="F192" s="41">
        <v>0.0</v>
      </c>
      <c r="G192" s="35">
        <f t="shared" si="53"/>
        <v>0</v>
      </c>
      <c r="H192" s="86"/>
      <c r="I192" s="91"/>
      <c r="J192" s="38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30" t="s">
        <v>289</v>
      </c>
      <c r="C193" s="114" t="s">
        <v>290</v>
      </c>
      <c r="D193" s="89" t="s">
        <v>16</v>
      </c>
      <c r="E193" s="40">
        <v>0.0</v>
      </c>
      <c r="F193" s="41">
        <v>0.0</v>
      </c>
      <c r="G193" s="35">
        <f t="shared" si="53"/>
        <v>0</v>
      </c>
      <c r="H193" s="86"/>
      <c r="I193" s="91"/>
      <c r="J193" s="38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30" t="s">
        <v>291</v>
      </c>
      <c r="C194" s="114" t="s">
        <v>292</v>
      </c>
      <c r="D194" s="89" t="s">
        <v>16</v>
      </c>
      <c r="E194" s="40">
        <v>0.0</v>
      </c>
      <c r="F194" s="41">
        <v>0.0</v>
      </c>
      <c r="G194" s="35">
        <f t="shared" si="53"/>
        <v>0</v>
      </c>
      <c r="H194" s="86"/>
      <c r="I194" s="91"/>
      <c r="J194" s="38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31.5" customHeight="1">
      <c r="A195" s="1"/>
      <c r="B195" s="30" t="s">
        <v>293</v>
      </c>
      <c r="C195" s="39" t="s">
        <v>294</v>
      </c>
      <c r="D195" s="89" t="s">
        <v>16</v>
      </c>
      <c r="E195" s="40">
        <v>0.0</v>
      </c>
      <c r="F195" s="41">
        <v>0.0</v>
      </c>
      <c r="G195" s="35">
        <f t="shared" si="53"/>
        <v>0</v>
      </c>
      <c r="H195" s="86"/>
      <c r="I195" s="91"/>
      <c r="J195" s="38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30" t="s">
        <v>295</v>
      </c>
      <c r="C196" s="39" t="s">
        <v>296</v>
      </c>
      <c r="D196" s="89" t="s">
        <v>16</v>
      </c>
      <c r="E196" s="40">
        <v>0.0</v>
      </c>
      <c r="F196" s="41">
        <v>0.0</v>
      </c>
      <c r="G196" s="35">
        <f t="shared" si="53"/>
        <v>0</v>
      </c>
      <c r="H196" s="86"/>
      <c r="I196" s="91"/>
      <c r="J196" s="38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30" t="s">
        <v>297</v>
      </c>
      <c r="C197" s="39" t="s">
        <v>298</v>
      </c>
      <c r="D197" s="89" t="s">
        <v>16</v>
      </c>
      <c r="E197" s="40">
        <v>0.0</v>
      </c>
      <c r="F197" s="41">
        <v>0.0</v>
      </c>
      <c r="G197" s="35">
        <f t="shared" si="53"/>
        <v>0</v>
      </c>
      <c r="H197" s="86"/>
      <c r="I197" s="91"/>
      <c r="J197" s="38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30"/>
      <c r="C198" s="93"/>
      <c r="D198" s="63"/>
      <c r="E198" s="63"/>
      <c r="F198" s="63"/>
      <c r="G198" s="64"/>
      <c r="H198" s="86"/>
      <c r="I198" s="9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115">
        <v>4.4</v>
      </c>
      <c r="C199" s="116" t="s">
        <v>299</v>
      </c>
      <c r="D199" s="63"/>
      <c r="E199" s="63"/>
      <c r="F199" s="63"/>
      <c r="G199" s="67"/>
      <c r="H199" s="98">
        <f>SUM(G200:G202)</f>
        <v>0</v>
      </c>
      <c r="I199" s="69">
        <f t="shared" ref="I199:J199" si="54">SUM(I200:I202)</f>
        <v>0</v>
      </c>
      <c r="J199" s="70">
        <f t="shared" si="54"/>
        <v>0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117" t="s">
        <v>300</v>
      </c>
      <c r="C200" s="118" t="s">
        <v>301</v>
      </c>
      <c r="D200" s="119" t="s">
        <v>16</v>
      </c>
      <c r="E200" s="120">
        <v>0.0</v>
      </c>
      <c r="F200" s="121">
        <v>0.0</v>
      </c>
      <c r="G200" s="121">
        <f t="shared" ref="G200:G202" si="55">E200*F200</f>
        <v>0</v>
      </c>
      <c r="H200" s="86"/>
      <c r="I200" s="91"/>
      <c r="J200" s="38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117" t="s">
        <v>302</v>
      </c>
      <c r="C201" s="118" t="s">
        <v>303</v>
      </c>
      <c r="D201" s="119" t="s">
        <v>16</v>
      </c>
      <c r="E201" s="120">
        <v>0.0</v>
      </c>
      <c r="F201" s="121">
        <v>0.0</v>
      </c>
      <c r="G201" s="121">
        <f t="shared" si="55"/>
        <v>0</v>
      </c>
      <c r="H201" s="86"/>
      <c r="I201" s="91"/>
      <c r="J201" s="38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117" t="s">
        <v>304</v>
      </c>
      <c r="C202" s="118" t="s">
        <v>305</v>
      </c>
      <c r="D202" s="119" t="s">
        <v>16</v>
      </c>
      <c r="E202" s="120">
        <v>0.0</v>
      </c>
      <c r="F202" s="121">
        <v>0.0</v>
      </c>
      <c r="G202" s="121">
        <f t="shared" si="55"/>
        <v>0</v>
      </c>
      <c r="H202" s="86"/>
      <c r="I202" s="91"/>
      <c r="J202" s="38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30"/>
      <c r="C203" s="93"/>
      <c r="D203" s="63"/>
      <c r="E203" s="63"/>
      <c r="F203" s="63"/>
      <c r="G203" s="64"/>
      <c r="H203" s="86"/>
      <c r="I203" s="9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115">
        <v>4.5</v>
      </c>
      <c r="C204" s="122" t="s">
        <v>306</v>
      </c>
      <c r="D204" s="123"/>
      <c r="E204" s="124"/>
      <c r="F204" s="90"/>
      <c r="G204" s="90"/>
      <c r="H204" s="98">
        <f>SUM(G205:G210)</f>
        <v>0</v>
      </c>
      <c r="I204" s="69">
        <f t="shared" ref="I204:J204" si="56">SUM(I205:I210)</f>
        <v>0</v>
      </c>
      <c r="J204" s="70">
        <f t="shared" si="56"/>
        <v>0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30" t="s">
        <v>307</v>
      </c>
      <c r="C205" s="39" t="s">
        <v>308</v>
      </c>
      <c r="D205" s="89" t="s">
        <v>16</v>
      </c>
      <c r="E205" s="40">
        <v>0.0</v>
      </c>
      <c r="F205" s="41">
        <v>0.0</v>
      </c>
      <c r="G205" s="35">
        <f t="shared" ref="G205:G210" si="57">E205*F205</f>
        <v>0</v>
      </c>
      <c r="H205" s="86"/>
      <c r="I205" s="91"/>
      <c r="J205" s="38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30" t="s">
        <v>309</v>
      </c>
      <c r="C206" s="39" t="s">
        <v>310</v>
      </c>
      <c r="D206" s="89" t="s">
        <v>16</v>
      </c>
      <c r="E206" s="40">
        <v>0.0</v>
      </c>
      <c r="F206" s="41">
        <v>0.0</v>
      </c>
      <c r="G206" s="35">
        <f t="shared" si="57"/>
        <v>0</v>
      </c>
      <c r="H206" s="86"/>
      <c r="I206" s="91"/>
      <c r="J206" s="38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30" t="s">
        <v>311</v>
      </c>
      <c r="C207" s="39" t="s">
        <v>312</v>
      </c>
      <c r="D207" s="89" t="s">
        <v>16</v>
      </c>
      <c r="E207" s="40">
        <v>0.0</v>
      </c>
      <c r="F207" s="41">
        <v>0.0</v>
      </c>
      <c r="G207" s="35">
        <f t="shared" si="57"/>
        <v>0</v>
      </c>
      <c r="H207" s="86"/>
      <c r="I207" s="91"/>
      <c r="J207" s="38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30" t="s">
        <v>313</v>
      </c>
      <c r="C208" s="39" t="s">
        <v>314</v>
      </c>
      <c r="D208" s="89" t="s">
        <v>16</v>
      </c>
      <c r="E208" s="40">
        <v>0.0</v>
      </c>
      <c r="F208" s="41">
        <v>0.0</v>
      </c>
      <c r="G208" s="35">
        <f t="shared" si="57"/>
        <v>0</v>
      </c>
      <c r="H208" s="86"/>
      <c r="I208" s="91"/>
      <c r="J208" s="38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30" t="s">
        <v>315</v>
      </c>
      <c r="C209" s="39"/>
      <c r="D209" s="89" t="s">
        <v>16</v>
      </c>
      <c r="E209" s="40">
        <v>0.0</v>
      </c>
      <c r="F209" s="41">
        <v>0.0</v>
      </c>
      <c r="G209" s="35">
        <f t="shared" si="57"/>
        <v>0</v>
      </c>
      <c r="H209" s="86"/>
      <c r="I209" s="91"/>
      <c r="J209" s="3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30" t="s">
        <v>316</v>
      </c>
      <c r="C210" s="39"/>
      <c r="D210" s="89" t="s">
        <v>16</v>
      </c>
      <c r="E210" s="40">
        <v>0.0</v>
      </c>
      <c r="F210" s="41">
        <v>0.0</v>
      </c>
      <c r="G210" s="35">
        <f t="shared" si="57"/>
        <v>0</v>
      </c>
      <c r="H210" s="86"/>
      <c r="I210" s="91"/>
      <c r="J210" s="38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30"/>
      <c r="C211" s="93"/>
      <c r="D211" s="63"/>
      <c r="E211" s="63"/>
      <c r="F211" s="63"/>
      <c r="G211" s="64"/>
      <c r="H211" s="86"/>
      <c r="I211" s="9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50">
        <v>4.6</v>
      </c>
      <c r="C212" s="83" t="s">
        <v>317</v>
      </c>
      <c r="D212" s="84"/>
      <c r="E212" s="85"/>
      <c r="F212" s="86"/>
      <c r="G212" s="86"/>
      <c r="H212" s="98">
        <f>SUM(G213:G216)</f>
        <v>0</v>
      </c>
      <c r="I212" s="69">
        <f t="shared" ref="I212:J212" si="58">SUM(I213:I216)</f>
        <v>0</v>
      </c>
      <c r="J212" s="70">
        <f t="shared" si="58"/>
        <v>0</v>
      </c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31.5" customHeight="1">
      <c r="A213" s="1"/>
      <c r="B213" s="30" t="s">
        <v>318</v>
      </c>
      <c r="C213" s="88" t="s">
        <v>319</v>
      </c>
      <c r="D213" s="89" t="s">
        <v>16</v>
      </c>
      <c r="E213" s="40">
        <v>0.0</v>
      </c>
      <c r="F213" s="41">
        <v>0.0</v>
      </c>
      <c r="G213" s="35">
        <f t="shared" ref="G213:G216" si="59">E213*F213</f>
        <v>0</v>
      </c>
      <c r="H213" s="90"/>
      <c r="I213" s="91"/>
      <c r="J213" s="38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31.5" customHeight="1">
      <c r="A214" s="1"/>
      <c r="B214" s="30" t="s">
        <v>320</v>
      </c>
      <c r="C214" s="88" t="s">
        <v>321</v>
      </c>
      <c r="D214" s="89" t="s">
        <v>16</v>
      </c>
      <c r="E214" s="40">
        <v>0.0</v>
      </c>
      <c r="F214" s="41">
        <v>0.0</v>
      </c>
      <c r="G214" s="35">
        <f t="shared" si="59"/>
        <v>0</v>
      </c>
      <c r="H214" s="90"/>
      <c r="I214" s="91"/>
      <c r="J214" s="38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30" t="s">
        <v>322</v>
      </c>
      <c r="C215" s="88" t="s">
        <v>323</v>
      </c>
      <c r="D215" s="89" t="s">
        <v>16</v>
      </c>
      <c r="E215" s="40">
        <v>0.0</v>
      </c>
      <c r="F215" s="41">
        <v>0.0</v>
      </c>
      <c r="G215" s="35">
        <f t="shared" si="59"/>
        <v>0</v>
      </c>
      <c r="H215" s="90"/>
      <c r="I215" s="91"/>
      <c r="J215" s="38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30" t="s">
        <v>324</v>
      </c>
      <c r="C216" s="88" t="s">
        <v>325</v>
      </c>
      <c r="D216" s="89" t="s">
        <v>16</v>
      </c>
      <c r="E216" s="40">
        <v>0.0</v>
      </c>
      <c r="F216" s="41">
        <v>0.0</v>
      </c>
      <c r="G216" s="35">
        <f t="shared" si="59"/>
        <v>0</v>
      </c>
      <c r="H216" s="90"/>
      <c r="I216" s="91"/>
      <c r="J216" s="38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30"/>
      <c r="C217" s="93"/>
      <c r="D217" s="63"/>
      <c r="E217" s="63"/>
      <c r="F217" s="63"/>
      <c r="G217" s="67"/>
      <c r="H217" s="90"/>
      <c r="I217" s="9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25">
        <v>4.7</v>
      </c>
      <c r="C218" s="83" t="s">
        <v>326</v>
      </c>
      <c r="D218" s="95"/>
      <c r="E218" s="96"/>
      <c r="F218" s="97"/>
      <c r="G218" s="97"/>
      <c r="H218" s="98">
        <f>SUM(G219)</f>
        <v>0</v>
      </c>
      <c r="I218" s="69">
        <f t="shared" ref="I218:J218" si="60">SUM(I219)</f>
        <v>0</v>
      </c>
      <c r="J218" s="70">
        <f t="shared" si="60"/>
        <v>0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30" t="s">
        <v>327</v>
      </c>
      <c r="C219" s="118" t="s">
        <v>328</v>
      </c>
      <c r="D219" s="89" t="s">
        <v>16</v>
      </c>
      <c r="E219" s="40">
        <v>0.0</v>
      </c>
      <c r="F219" s="41">
        <v>0.0</v>
      </c>
      <c r="G219" s="35">
        <f>E219*F219</f>
        <v>0</v>
      </c>
      <c r="H219" s="90"/>
      <c r="I219" s="91"/>
      <c r="J219" s="38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30"/>
      <c r="C220" s="93"/>
      <c r="D220" s="63"/>
      <c r="E220" s="63"/>
      <c r="F220" s="63"/>
      <c r="G220" s="67"/>
      <c r="H220" s="90"/>
      <c r="I220" s="9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50">
        <v>4.8</v>
      </c>
      <c r="C221" s="83" t="s">
        <v>94</v>
      </c>
      <c r="D221" s="84"/>
      <c r="E221" s="85"/>
      <c r="F221" s="86"/>
      <c r="G221" s="86"/>
      <c r="H221" s="98">
        <f>SUM(G222:G224)</f>
        <v>0</v>
      </c>
      <c r="I221" s="69">
        <f t="shared" ref="I221:J221" si="61">SUM(I222:I224)</f>
        <v>0</v>
      </c>
      <c r="J221" s="70">
        <f t="shared" si="61"/>
        <v>0</v>
      </c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30" t="s">
        <v>329</v>
      </c>
      <c r="C222" s="39" t="s">
        <v>330</v>
      </c>
      <c r="D222" s="89" t="s">
        <v>16</v>
      </c>
      <c r="E222" s="40">
        <v>0.0</v>
      </c>
      <c r="F222" s="41">
        <v>0.0</v>
      </c>
      <c r="G222" s="35">
        <f t="shared" ref="G222:G224" si="62">E222*F222</f>
        <v>0</v>
      </c>
      <c r="H222" s="86"/>
      <c r="I222" s="91"/>
      <c r="J222" s="38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30" t="s">
        <v>331</v>
      </c>
      <c r="C223" s="39" t="s">
        <v>332</v>
      </c>
      <c r="D223" s="89" t="s">
        <v>16</v>
      </c>
      <c r="E223" s="40">
        <v>0.0</v>
      </c>
      <c r="F223" s="41">
        <v>0.0</v>
      </c>
      <c r="G223" s="35">
        <f t="shared" si="62"/>
        <v>0</v>
      </c>
      <c r="H223" s="86"/>
      <c r="I223" s="91"/>
      <c r="J223" s="38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30" t="s">
        <v>333</v>
      </c>
      <c r="C224" s="39" t="s">
        <v>334</v>
      </c>
      <c r="D224" s="89" t="s">
        <v>16</v>
      </c>
      <c r="E224" s="40">
        <v>0.0</v>
      </c>
      <c r="F224" s="41">
        <v>0.0</v>
      </c>
      <c r="G224" s="35">
        <f t="shared" si="62"/>
        <v>0</v>
      </c>
      <c r="H224" s="86"/>
      <c r="I224" s="91"/>
      <c r="J224" s="38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30" t="s">
        <v>335</v>
      </c>
      <c r="C225" s="126"/>
      <c r="D225" s="126"/>
      <c r="E225" s="126"/>
      <c r="F225" s="126"/>
      <c r="G225" s="126"/>
      <c r="H225" s="86"/>
      <c r="I225" s="9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38.25" customHeight="1">
      <c r="A226" s="1"/>
      <c r="B226" s="65">
        <v>43712.0</v>
      </c>
      <c r="C226" s="127" t="s">
        <v>336</v>
      </c>
      <c r="D226" s="128"/>
      <c r="E226" s="128"/>
      <c r="F226" s="128"/>
      <c r="G226" s="128"/>
      <c r="H226" s="86"/>
      <c r="I226" s="9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6.5" customHeight="1">
      <c r="A227" s="1"/>
      <c r="B227" s="30"/>
      <c r="C227" s="93"/>
      <c r="D227" s="63"/>
      <c r="E227" s="63"/>
      <c r="F227" s="63"/>
      <c r="G227" s="64"/>
      <c r="H227" s="86"/>
      <c r="I227" s="9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73"/>
      <c r="C228" s="112"/>
      <c r="D228" s="95"/>
      <c r="E228" s="96"/>
      <c r="F228" s="97"/>
      <c r="G228" s="97"/>
      <c r="H228" s="86"/>
      <c r="I228" s="9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8.75" customHeight="1">
      <c r="A229" s="7"/>
      <c r="B229" s="77">
        <v>5.0</v>
      </c>
      <c r="C229" s="78" t="s">
        <v>337</v>
      </c>
      <c r="D229" s="79"/>
      <c r="E229" s="80"/>
      <c r="F229" s="81"/>
      <c r="G229" s="81"/>
      <c r="H229" s="82">
        <f t="shared" ref="H229:J229" si="63">SUM(H5+H35+H75+H174)</f>
        <v>0</v>
      </c>
      <c r="I229" s="82">
        <f t="shared" si="63"/>
        <v>0</v>
      </c>
      <c r="J229" s="82">
        <f t="shared" si="63"/>
        <v>0</v>
      </c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ht="15.75" customHeight="1">
      <c r="A230" s="1"/>
      <c r="B230" s="73"/>
      <c r="C230" s="101"/>
      <c r="D230" s="102"/>
      <c r="E230" s="103"/>
      <c r="F230" s="104"/>
      <c r="G230" s="104"/>
      <c r="H230" s="105"/>
      <c r="I230" s="49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73"/>
      <c r="C231" s="129"/>
      <c r="D231" s="84"/>
      <c r="E231" s="130"/>
      <c r="F231" s="131"/>
      <c r="G231" s="131"/>
      <c r="H231" s="131"/>
      <c r="I231" s="49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33.75" customHeight="1">
      <c r="A232" s="1"/>
      <c r="B232" s="73"/>
      <c r="C232" s="13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73"/>
      <c r="C233" s="101"/>
      <c r="D233" s="102"/>
      <c r="E233" s="103"/>
      <c r="F233" s="104"/>
      <c r="G233" s="104"/>
      <c r="H233" s="105"/>
      <c r="I233" s="49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73"/>
      <c r="C234" s="101"/>
      <c r="D234" s="102"/>
      <c r="E234" s="103"/>
      <c r="F234" s="104"/>
      <c r="G234" s="104"/>
      <c r="H234" s="105"/>
      <c r="I234" s="49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73"/>
      <c r="C235" s="101"/>
      <c r="D235" s="102"/>
      <c r="E235" s="103"/>
      <c r="F235" s="104"/>
      <c r="G235" s="104"/>
      <c r="H235" s="105"/>
      <c r="I235" s="49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73"/>
      <c r="C236" s="101"/>
      <c r="D236" s="102"/>
      <c r="E236" s="103"/>
      <c r="F236" s="104"/>
      <c r="G236" s="104"/>
      <c r="H236" s="105"/>
      <c r="I236" s="49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73"/>
      <c r="C237" s="101"/>
      <c r="D237" s="102"/>
      <c r="E237" s="103"/>
      <c r="F237" s="104"/>
      <c r="G237" s="104"/>
      <c r="H237" s="105"/>
      <c r="I237" s="49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73"/>
      <c r="C238" s="101"/>
      <c r="D238" s="102"/>
      <c r="E238" s="103"/>
      <c r="F238" s="104"/>
      <c r="G238" s="104"/>
      <c r="H238" s="105"/>
      <c r="I238" s="49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73"/>
      <c r="C239" s="101"/>
      <c r="D239" s="102"/>
      <c r="E239" s="103"/>
      <c r="F239" s="104"/>
      <c r="G239" s="104"/>
      <c r="H239" s="105"/>
      <c r="I239" s="49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73"/>
      <c r="C240" s="101"/>
      <c r="D240" s="102"/>
      <c r="E240" s="103"/>
      <c r="F240" s="104"/>
      <c r="G240" s="104"/>
      <c r="H240" s="105"/>
      <c r="I240" s="49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73"/>
      <c r="C241" s="101"/>
      <c r="D241" s="102"/>
      <c r="E241" s="103"/>
      <c r="F241" s="104"/>
      <c r="G241" s="104"/>
      <c r="H241" s="105"/>
      <c r="I241" s="49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73"/>
      <c r="C242" s="101"/>
      <c r="D242" s="102"/>
      <c r="E242" s="103"/>
      <c r="F242" s="104"/>
      <c r="G242" s="104"/>
      <c r="H242" s="105"/>
      <c r="I242" s="49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73"/>
      <c r="C243" s="101"/>
      <c r="D243" s="102"/>
      <c r="E243" s="103"/>
      <c r="F243" s="104"/>
      <c r="G243" s="104"/>
      <c r="H243" s="105"/>
      <c r="I243" s="49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73"/>
      <c r="C244" s="101"/>
      <c r="D244" s="102"/>
      <c r="E244" s="103"/>
      <c r="F244" s="104"/>
      <c r="G244" s="104"/>
      <c r="H244" s="105"/>
      <c r="I244" s="49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73"/>
      <c r="C245" s="101"/>
      <c r="D245" s="102"/>
      <c r="E245" s="103"/>
      <c r="F245" s="104"/>
      <c r="G245" s="104"/>
      <c r="H245" s="105"/>
      <c r="I245" s="49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73"/>
      <c r="C246" s="101"/>
      <c r="D246" s="102"/>
      <c r="E246" s="103"/>
      <c r="F246" s="104"/>
      <c r="G246" s="104"/>
      <c r="H246" s="105"/>
      <c r="I246" s="49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73"/>
      <c r="C247" s="101"/>
      <c r="D247" s="102"/>
      <c r="E247" s="103"/>
      <c r="F247" s="104"/>
      <c r="G247" s="104"/>
      <c r="H247" s="105"/>
      <c r="I247" s="49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73"/>
      <c r="C248" s="101"/>
      <c r="D248" s="102"/>
      <c r="E248" s="103"/>
      <c r="F248" s="104"/>
      <c r="G248" s="104"/>
      <c r="H248" s="105"/>
      <c r="I248" s="49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73"/>
      <c r="C249" s="101"/>
      <c r="D249" s="102"/>
      <c r="E249" s="103"/>
      <c r="F249" s="104"/>
      <c r="G249" s="104"/>
      <c r="H249" s="105"/>
      <c r="I249" s="49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73"/>
      <c r="C250" s="101"/>
      <c r="D250" s="102"/>
      <c r="E250" s="103"/>
      <c r="F250" s="104"/>
      <c r="G250" s="104"/>
      <c r="H250" s="105"/>
      <c r="I250" s="49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73"/>
      <c r="C251" s="101"/>
      <c r="D251" s="102"/>
      <c r="E251" s="103"/>
      <c r="F251" s="104"/>
      <c r="G251" s="104"/>
      <c r="H251" s="105"/>
      <c r="I251" s="49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73"/>
      <c r="C252" s="101"/>
      <c r="D252" s="102"/>
      <c r="E252" s="103"/>
      <c r="F252" s="104"/>
      <c r="G252" s="104"/>
      <c r="H252" s="105"/>
      <c r="I252" s="49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73"/>
      <c r="C253" s="101"/>
      <c r="D253" s="102"/>
      <c r="E253" s="103"/>
      <c r="F253" s="104"/>
      <c r="G253" s="104"/>
      <c r="H253" s="105"/>
      <c r="I253" s="49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73"/>
      <c r="C254" s="101"/>
      <c r="D254" s="102"/>
      <c r="E254" s="103"/>
      <c r="F254" s="104"/>
      <c r="G254" s="104"/>
      <c r="H254" s="105"/>
      <c r="I254" s="49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73"/>
      <c r="C255" s="101"/>
      <c r="D255" s="102"/>
      <c r="E255" s="103"/>
      <c r="F255" s="104"/>
      <c r="G255" s="104"/>
      <c r="H255" s="105"/>
      <c r="I255" s="49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73"/>
      <c r="C256" s="101"/>
      <c r="D256" s="102"/>
      <c r="E256" s="103"/>
      <c r="F256" s="104"/>
      <c r="G256" s="104"/>
      <c r="H256" s="105"/>
      <c r="I256" s="49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73"/>
      <c r="C257" s="101"/>
      <c r="D257" s="102"/>
      <c r="E257" s="103"/>
      <c r="F257" s="104"/>
      <c r="G257" s="104"/>
      <c r="H257" s="105"/>
      <c r="I257" s="49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73"/>
      <c r="C258" s="101"/>
      <c r="D258" s="102"/>
      <c r="E258" s="103"/>
      <c r="F258" s="104"/>
      <c r="G258" s="104"/>
      <c r="H258" s="105"/>
      <c r="I258" s="49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73"/>
      <c r="C259" s="101"/>
      <c r="D259" s="102"/>
      <c r="E259" s="103"/>
      <c r="F259" s="104"/>
      <c r="G259" s="104"/>
      <c r="H259" s="105"/>
      <c r="I259" s="49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73"/>
      <c r="C260" s="101"/>
      <c r="D260" s="102"/>
      <c r="E260" s="103"/>
      <c r="F260" s="104"/>
      <c r="G260" s="104"/>
      <c r="H260" s="105"/>
      <c r="I260" s="49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73"/>
      <c r="C261" s="101"/>
      <c r="D261" s="102"/>
      <c r="E261" s="103"/>
      <c r="F261" s="104"/>
      <c r="G261" s="104"/>
      <c r="H261" s="105"/>
      <c r="I261" s="49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73"/>
      <c r="C262" s="101"/>
      <c r="D262" s="102"/>
      <c r="E262" s="103"/>
      <c r="F262" s="104"/>
      <c r="G262" s="104"/>
      <c r="H262" s="105"/>
      <c r="I262" s="49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73"/>
      <c r="C263" s="101"/>
      <c r="D263" s="102"/>
      <c r="E263" s="103"/>
      <c r="F263" s="104"/>
      <c r="G263" s="104"/>
      <c r="H263" s="105"/>
      <c r="I263" s="49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73"/>
      <c r="C264" s="101"/>
      <c r="D264" s="102"/>
      <c r="E264" s="103"/>
      <c r="F264" s="104"/>
      <c r="G264" s="104"/>
      <c r="H264" s="105"/>
      <c r="I264" s="49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73"/>
      <c r="C265" s="101"/>
      <c r="D265" s="102"/>
      <c r="E265" s="103"/>
      <c r="F265" s="104"/>
      <c r="G265" s="104"/>
      <c r="H265" s="105"/>
      <c r="I265" s="49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73"/>
      <c r="C266" s="101"/>
      <c r="D266" s="102"/>
      <c r="E266" s="103"/>
      <c r="F266" s="104"/>
      <c r="G266" s="104"/>
      <c r="H266" s="105"/>
      <c r="I266" s="49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73"/>
      <c r="C267" s="101"/>
      <c r="D267" s="102"/>
      <c r="E267" s="103"/>
      <c r="F267" s="104"/>
      <c r="G267" s="104"/>
      <c r="H267" s="105"/>
      <c r="I267" s="49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73"/>
      <c r="C268" s="101"/>
      <c r="D268" s="102"/>
      <c r="E268" s="103"/>
      <c r="F268" s="104"/>
      <c r="G268" s="104"/>
      <c r="H268" s="105"/>
      <c r="I268" s="49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73"/>
      <c r="C269" s="101"/>
      <c r="D269" s="102"/>
      <c r="E269" s="103"/>
      <c r="F269" s="104"/>
      <c r="G269" s="104"/>
      <c r="H269" s="105"/>
      <c r="I269" s="49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73"/>
      <c r="C270" s="101"/>
      <c r="D270" s="102"/>
      <c r="E270" s="103"/>
      <c r="F270" s="104"/>
      <c r="G270" s="104"/>
      <c r="H270" s="105"/>
      <c r="I270" s="49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73"/>
      <c r="C271" s="101"/>
      <c r="D271" s="102"/>
      <c r="E271" s="103"/>
      <c r="F271" s="104"/>
      <c r="G271" s="104"/>
      <c r="H271" s="105"/>
      <c r="I271" s="49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73"/>
      <c r="C272" s="101"/>
      <c r="D272" s="102"/>
      <c r="E272" s="103"/>
      <c r="F272" s="104"/>
      <c r="G272" s="104"/>
      <c r="H272" s="105"/>
      <c r="I272" s="49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73"/>
      <c r="C273" s="101"/>
      <c r="D273" s="102"/>
      <c r="E273" s="103"/>
      <c r="F273" s="104"/>
      <c r="G273" s="104"/>
      <c r="H273" s="105"/>
      <c r="I273" s="49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73"/>
      <c r="C274" s="101"/>
      <c r="D274" s="102"/>
      <c r="E274" s="103"/>
      <c r="F274" s="104"/>
      <c r="G274" s="104"/>
      <c r="H274" s="105"/>
      <c r="I274" s="49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73"/>
      <c r="C275" s="101"/>
      <c r="D275" s="102"/>
      <c r="E275" s="103"/>
      <c r="F275" s="104"/>
      <c r="G275" s="104"/>
      <c r="H275" s="105"/>
      <c r="I275" s="49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73"/>
      <c r="C276" s="101"/>
      <c r="D276" s="102"/>
      <c r="E276" s="103"/>
      <c r="F276" s="104"/>
      <c r="G276" s="104"/>
      <c r="H276" s="105"/>
      <c r="I276" s="49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73"/>
      <c r="C277" s="101"/>
      <c r="D277" s="102"/>
      <c r="E277" s="103"/>
      <c r="F277" s="104"/>
      <c r="G277" s="104"/>
      <c r="H277" s="105"/>
      <c r="I277" s="49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73"/>
      <c r="C278" s="101"/>
      <c r="D278" s="102"/>
      <c r="E278" s="103"/>
      <c r="F278" s="104"/>
      <c r="G278" s="104"/>
      <c r="H278" s="105"/>
      <c r="I278" s="49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73"/>
      <c r="C279" s="101"/>
      <c r="D279" s="102"/>
      <c r="E279" s="103"/>
      <c r="F279" s="104"/>
      <c r="G279" s="104"/>
      <c r="H279" s="105"/>
      <c r="I279" s="49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73"/>
      <c r="C280" s="101"/>
      <c r="D280" s="102"/>
      <c r="E280" s="103"/>
      <c r="F280" s="104"/>
      <c r="G280" s="104"/>
      <c r="H280" s="105"/>
      <c r="I280" s="49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73"/>
      <c r="C281" s="101"/>
      <c r="D281" s="102"/>
      <c r="E281" s="103"/>
      <c r="F281" s="104"/>
      <c r="G281" s="104"/>
      <c r="H281" s="105"/>
      <c r="I281" s="49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73"/>
      <c r="C282" s="101"/>
      <c r="D282" s="102"/>
      <c r="E282" s="103"/>
      <c r="F282" s="104"/>
      <c r="G282" s="104"/>
      <c r="H282" s="105"/>
      <c r="I282" s="49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73"/>
      <c r="C283" s="101"/>
      <c r="D283" s="102"/>
      <c r="E283" s="103"/>
      <c r="F283" s="104"/>
      <c r="G283" s="104"/>
      <c r="H283" s="105"/>
      <c r="I283" s="49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73"/>
      <c r="C284" s="101"/>
      <c r="D284" s="102"/>
      <c r="E284" s="103"/>
      <c r="F284" s="104"/>
      <c r="G284" s="104"/>
      <c r="H284" s="105"/>
      <c r="I284" s="49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73"/>
      <c r="C285" s="101"/>
      <c r="D285" s="102"/>
      <c r="E285" s="103"/>
      <c r="F285" s="104"/>
      <c r="G285" s="104"/>
      <c r="H285" s="105"/>
      <c r="I285" s="49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73"/>
      <c r="C286" s="101"/>
      <c r="D286" s="102"/>
      <c r="E286" s="103"/>
      <c r="F286" s="104"/>
      <c r="G286" s="104"/>
      <c r="H286" s="105"/>
      <c r="I286" s="49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73"/>
      <c r="C287" s="101"/>
      <c r="D287" s="102"/>
      <c r="E287" s="103"/>
      <c r="F287" s="104"/>
      <c r="G287" s="104"/>
      <c r="H287" s="105"/>
      <c r="I287" s="49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73"/>
      <c r="C288" s="101"/>
      <c r="D288" s="102"/>
      <c r="E288" s="103"/>
      <c r="F288" s="104"/>
      <c r="G288" s="104"/>
      <c r="H288" s="105"/>
      <c r="I288" s="49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73"/>
      <c r="C289" s="101"/>
      <c r="D289" s="102"/>
      <c r="E289" s="103"/>
      <c r="F289" s="104"/>
      <c r="G289" s="104"/>
      <c r="H289" s="105"/>
      <c r="I289" s="49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73"/>
      <c r="C290" s="101"/>
      <c r="D290" s="102"/>
      <c r="E290" s="103"/>
      <c r="F290" s="104"/>
      <c r="G290" s="104"/>
      <c r="H290" s="105"/>
      <c r="I290" s="49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73"/>
      <c r="C291" s="101"/>
      <c r="D291" s="102"/>
      <c r="E291" s="103"/>
      <c r="F291" s="104"/>
      <c r="G291" s="104"/>
      <c r="H291" s="105"/>
      <c r="I291" s="49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73"/>
      <c r="C292" s="101"/>
      <c r="D292" s="102"/>
      <c r="E292" s="103"/>
      <c r="F292" s="104"/>
      <c r="G292" s="104"/>
      <c r="H292" s="105"/>
      <c r="I292" s="49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73"/>
      <c r="C293" s="101"/>
      <c r="D293" s="102"/>
      <c r="E293" s="103"/>
      <c r="F293" s="104"/>
      <c r="G293" s="104"/>
      <c r="H293" s="105"/>
      <c r="I293" s="49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73"/>
      <c r="C294" s="101"/>
      <c r="D294" s="102"/>
      <c r="E294" s="103"/>
      <c r="F294" s="104"/>
      <c r="G294" s="104"/>
      <c r="H294" s="105"/>
      <c r="I294" s="49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73"/>
      <c r="C295" s="101"/>
      <c r="D295" s="102"/>
      <c r="E295" s="103"/>
      <c r="F295" s="104"/>
      <c r="G295" s="104"/>
      <c r="H295" s="105"/>
      <c r="I295" s="49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73"/>
      <c r="C296" s="101"/>
      <c r="D296" s="102"/>
      <c r="E296" s="103"/>
      <c r="F296" s="104"/>
      <c r="G296" s="104"/>
      <c r="H296" s="105"/>
      <c r="I296" s="49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73"/>
      <c r="C297" s="101"/>
      <c r="D297" s="102"/>
      <c r="E297" s="103"/>
      <c r="F297" s="104"/>
      <c r="G297" s="104"/>
      <c r="H297" s="105"/>
      <c r="I297" s="49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73"/>
      <c r="C298" s="101"/>
      <c r="D298" s="102"/>
      <c r="E298" s="103"/>
      <c r="F298" s="104"/>
      <c r="G298" s="104"/>
      <c r="H298" s="105"/>
      <c r="I298" s="49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73"/>
      <c r="C299" s="101"/>
      <c r="D299" s="102"/>
      <c r="E299" s="103"/>
      <c r="F299" s="104"/>
      <c r="G299" s="104"/>
      <c r="H299" s="105"/>
      <c r="I299" s="49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73"/>
      <c r="C300" s="101"/>
      <c r="D300" s="102"/>
      <c r="E300" s="103"/>
      <c r="F300" s="104"/>
      <c r="G300" s="104"/>
      <c r="H300" s="105"/>
      <c r="I300" s="49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73"/>
      <c r="C301" s="101"/>
      <c r="D301" s="102"/>
      <c r="E301" s="103"/>
      <c r="F301" s="104"/>
      <c r="G301" s="104"/>
      <c r="H301" s="105"/>
      <c r="I301" s="49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73"/>
      <c r="C302" s="101"/>
      <c r="D302" s="102"/>
      <c r="E302" s="103"/>
      <c r="F302" s="104"/>
      <c r="G302" s="104"/>
      <c r="H302" s="105"/>
      <c r="I302" s="49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73"/>
      <c r="C303" s="101"/>
      <c r="D303" s="102"/>
      <c r="E303" s="103"/>
      <c r="F303" s="104"/>
      <c r="G303" s="104"/>
      <c r="H303" s="105"/>
      <c r="I303" s="49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73"/>
      <c r="C304" s="101"/>
      <c r="D304" s="102"/>
      <c r="E304" s="103"/>
      <c r="F304" s="104"/>
      <c r="G304" s="104"/>
      <c r="H304" s="105"/>
      <c r="I304" s="49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73"/>
      <c r="C305" s="101"/>
      <c r="D305" s="102"/>
      <c r="E305" s="103"/>
      <c r="F305" s="104"/>
      <c r="G305" s="104"/>
      <c r="H305" s="105"/>
      <c r="I305" s="49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73"/>
      <c r="C306" s="101"/>
      <c r="D306" s="102"/>
      <c r="E306" s="103"/>
      <c r="F306" s="104"/>
      <c r="G306" s="104"/>
      <c r="H306" s="105"/>
      <c r="I306" s="49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73"/>
      <c r="C307" s="101"/>
      <c r="D307" s="102"/>
      <c r="E307" s="103"/>
      <c r="F307" s="104"/>
      <c r="G307" s="104"/>
      <c r="H307" s="105"/>
      <c r="I307" s="49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73"/>
      <c r="C308" s="101"/>
      <c r="D308" s="102"/>
      <c r="E308" s="103"/>
      <c r="F308" s="104"/>
      <c r="G308" s="104"/>
      <c r="H308" s="105"/>
      <c r="I308" s="49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73"/>
      <c r="C309" s="101"/>
      <c r="D309" s="102"/>
      <c r="E309" s="103"/>
      <c r="F309" s="104"/>
      <c r="G309" s="104"/>
      <c r="H309" s="105"/>
      <c r="I309" s="49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73"/>
      <c r="C310" s="101"/>
      <c r="D310" s="102"/>
      <c r="E310" s="103"/>
      <c r="F310" s="104"/>
      <c r="G310" s="104"/>
      <c r="H310" s="105"/>
      <c r="I310" s="49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73"/>
      <c r="C311" s="101"/>
      <c r="D311" s="102"/>
      <c r="E311" s="103"/>
      <c r="F311" s="104"/>
      <c r="G311" s="104"/>
      <c r="H311" s="105"/>
      <c r="I311" s="49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73"/>
      <c r="C312" s="101"/>
      <c r="D312" s="102"/>
      <c r="E312" s="103"/>
      <c r="F312" s="104"/>
      <c r="G312" s="104"/>
      <c r="H312" s="105"/>
      <c r="I312" s="49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73"/>
      <c r="C313" s="101"/>
      <c r="D313" s="102"/>
      <c r="E313" s="103"/>
      <c r="F313" s="104"/>
      <c r="G313" s="104"/>
      <c r="H313" s="105"/>
      <c r="I313" s="49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73"/>
      <c r="C314" s="101"/>
      <c r="D314" s="102"/>
      <c r="E314" s="103"/>
      <c r="F314" s="104"/>
      <c r="G314" s="104"/>
      <c r="H314" s="105"/>
      <c r="I314" s="49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73"/>
      <c r="C315" s="101"/>
      <c r="D315" s="102"/>
      <c r="E315" s="103"/>
      <c r="F315" s="104"/>
      <c r="G315" s="104"/>
      <c r="H315" s="105"/>
      <c r="I315" s="49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73"/>
      <c r="C316" s="101"/>
      <c r="D316" s="102"/>
      <c r="E316" s="103"/>
      <c r="F316" s="104"/>
      <c r="G316" s="104"/>
      <c r="H316" s="105"/>
      <c r="I316" s="49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73"/>
      <c r="C317" s="101"/>
      <c r="D317" s="102"/>
      <c r="E317" s="103"/>
      <c r="F317" s="104"/>
      <c r="G317" s="104"/>
      <c r="H317" s="105"/>
      <c r="I317" s="49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73"/>
      <c r="C318" s="101"/>
      <c r="D318" s="102"/>
      <c r="E318" s="103"/>
      <c r="F318" s="104"/>
      <c r="G318" s="104"/>
      <c r="H318" s="105"/>
      <c r="I318" s="49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73"/>
      <c r="C319" s="101"/>
      <c r="D319" s="102"/>
      <c r="E319" s="103"/>
      <c r="F319" s="104"/>
      <c r="G319" s="104"/>
      <c r="H319" s="105"/>
      <c r="I319" s="49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73"/>
      <c r="C320" s="101"/>
      <c r="D320" s="102"/>
      <c r="E320" s="103"/>
      <c r="F320" s="104"/>
      <c r="G320" s="104"/>
      <c r="H320" s="105"/>
      <c r="I320" s="49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73"/>
      <c r="C321" s="101"/>
      <c r="D321" s="102"/>
      <c r="E321" s="103"/>
      <c r="F321" s="104"/>
      <c r="G321" s="104"/>
      <c r="H321" s="105"/>
      <c r="I321" s="49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73"/>
      <c r="C322" s="101"/>
      <c r="D322" s="102"/>
      <c r="E322" s="103"/>
      <c r="F322" s="104"/>
      <c r="G322" s="104"/>
      <c r="H322" s="105"/>
      <c r="I322" s="49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73"/>
      <c r="C323" s="101"/>
      <c r="D323" s="102"/>
      <c r="E323" s="103"/>
      <c r="F323" s="104"/>
      <c r="G323" s="104"/>
      <c r="H323" s="105"/>
      <c r="I323" s="49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73"/>
      <c r="C324" s="101"/>
      <c r="D324" s="102"/>
      <c r="E324" s="103"/>
      <c r="F324" s="104"/>
      <c r="G324" s="104"/>
      <c r="H324" s="105"/>
      <c r="I324" s="49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73"/>
      <c r="C325" s="101"/>
      <c r="D325" s="102"/>
      <c r="E325" s="103"/>
      <c r="F325" s="104"/>
      <c r="G325" s="104"/>
      <c r="H325" s="105"/>
      <c r="I325" s="49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73"/>
      <c r="C326" s="101"/>
      <c r="D326" s="102"/>
      <c r="E326" s="103"/>
      <c r="F326" s="104"/>
      <c r="G326" s="104"/>
      <c r="H326" s="105"/>
      <c r="I326" s="49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73"/>
      <c r="C327" s="101"/>
      <c r="D327" s="102"/>
      <c r="E327" s="103"/>
      <c r="F327" s="104"/>
      <c r="G327" s="104"/>
      <c r="H327" s="105"/>
      <c r="I327" s="49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73"/>
      <c r="C328" s="101"/>
      <c r="D328" s="102"/>
      <c r="E328" s="103"/>
      <c r="F328" s="104"/>
      <c r="G328" s="104"/>
      <c r="H328" s="105"/>
      <c r="I328" s="49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73"/>
      <c r="C329" s="101"/>
      <c r="D329" s="102"/>
      <c r="E329" s="103"/>
      <c r="F329" s="104"/>
      <c r="G329" s="104"/>
      <c r="H329" s="105"/>
      <c r="I329" s="49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73"/>
      <c r="C330" s="101"/>
      <c r="D330" s="102"/>
      <c r="E330" s="103"/>
      <c r="F330" s="104"/>
      <c r="G330" s="104"/>
      <c r="H330" s="105"/>
      <c r="I330" s="49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73"/>
      <c r="C331" s="101"/>
      <c r="D331" s="102"/>
      <c r="E331" s="103"/>
      <c r="F331" s="104"/>
      <c r="G331" s="104"/>
      <c r="H331" s="105"/>
      <c r="I331" s="49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73"/>
      <c r="C332" s="101"/>
      <c r="D332" s="102"/>
      <c r="E332" s="103"/>
      <c r="F332" s="104"/>
      <c r="G332" s="104"/>
      <c r="H332" s="105"/>
      <c r="I332" s="49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73"/>
      <c r="C333" s="101"/>
      <c r="D333" s="102"/>
      <c r="E333" s="103"/>
      <c r="F333" s="104"/>
      <c r="G333" s="104"/>
      <c r="H333" s="105"/>
      <c r="I333" s="49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73"/>
      <c r="C334" s="101"/>
      <c r="D334" s="102"/>
      <c r="E334" s="103"/>
      <c r="F334" s="104"/>
      <c r="G334" s="104"/>
      <c r="H334" s="105"/>
      <c r="I334" s="49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73"/>
      <c r="C335" s="101"/>
      <c r="D335" s="102"/>
      <c r="E335" s="103"/>
      <c r="F335" s="104"/>
      <c r="G335" s="104"/>
      <c r="H335" s="105"/>
      <c r="I335" s="49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73"/>
      <c r="C336" s="101"/>
      <c r="D336" s="102"/>
      <c r="E336" s="103"/>
      <c r="F336" s="104"/>
      <c r="G336" s="104"/>
      <c r="H336" s="105"/>
      <c r="I336" s="49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73"/>
      <c r="C337" s="101"/>
      <c r="D337" s="102"/>
      <c r="E337" s="103"/>
      <c r="F337" s="104"/>
      <c r="G337" s="104"/>
      <c r="H337" s="105"/>
      <c r="I337" s="49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73"/>
      <c r="C338" s="101"/>
      <c r="D338" s="102"/>
      <c r="E338" s="103"/>
      <c r="F338" s="104"/>
      <c r="G338" s="104"/>
      <c r="H338" s="105"/>
      <c r="I338" s="49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73"/>
      <c r="C339" s="101"/>
      <c r="D339" s="102"/>
      <c r="E339" s="103"/>
      <c r="F339" s="104"/>
      <c r="G339" s="104"/>
      <c r="H339" s="105"/>
      <c r="I339" s="49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73"/>
      <c r="C340" s="101"/>
      <c r="D340" s="102"/>
      <c r="E340" s="103"/>
      <c r="F340" s="104"/>
      <c r="G340" s="104"/>
      <c r="H340" s="105"/>
      <c r="I340" s="49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73"/>
      <c r="C341" s="101"/>
      <c r="D341" s="102"/>
      <c r="E341" s="103"/>
      <c r="F341" s="104"/>
      <c r="G341" s="104"/>
      <c r="H341" s="105"/>
      <c r="I341" s="49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73"/>
      <c r="C342" s="101"/>
      <c r="D342" s="102"/>
      <c r="E342" s="103"/>
      <c r="F342" s="104"/>
      <c r="G342" s="104"/>
      <c r="H342" s="105"/>
      <c r="I342" s="49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73"/>
      <c r="C343" s="101"/>
      <c r="D343" s="102"/>
      <c r="E343" s="103"/>
      <c r="F343" s="104"/>
      <c r="G343" s="104"/>
      <c r="H343" s="105"/>
      <c r="I343" s="49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73"/>
      <c r="C344" s="101"/>
      <c r="D344" s="102"/>
      <c r="E344" s="103"/>
      <c r="F344" s="104"/>
      <c r="G344" s="104"/>
      <c r="H344" s="105"/>
      <c r="I344" s="49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73"/>
      <c r="C345" s="101"/>
      <c r="D345" s="102"/>
      <c r="E345" s="103"/>
      <c r="F345" s="104"/>
      <c r="G345" s="104"/>
      <c r="H345" s="105"/>
      <c r="I345" s="49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73"/>
      <c r="C346" s="101"/>
      <c r="D346" s="102"/>
      <c r="E346" s="103"/>
      <c r="F346" s="104"/>
      <c r="G346" s="104"/>
      <c r="H346" s="105"/>
      <c r="I346" s="49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73"/>
      <c r="C347" s="101"/>
      <c r="D347" s="102"/>
      <c r="E347" s="103"/>
      <c r="F347" s="104"/>
      <c r="G347" s="104"/>
      <c r="H347" s="105"/>
      <c r="I347" s="49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73"/>
      <c r="C348" s="101"/>
      <c r="D348" s="102"/>
      <c r="E348" s="103"/>
      <c r="F348" s="104"/>
      <c r="G348" s="104"/>
      <c r="H348" s="105"/>
      <c r="I348" s="49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73"/>
      <c r="C349" s="101"/>
      <c r="D349" s="102"/>
      <c r="E349" s="103"/>
      <c r="F349" s="104"/>
      <c r="G349" s="104"/>
      <c r="H349" s="105"/>
      <c r="I349" s="49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73"/>
      <c r="C350" s="101"/>
      <c r="D350" s="102"/>
      <c r="E350" s="103"/>
      <c r="F350" s="104"/>
      <c r="G350" s="104"/>
      <c r="H350" s="105"/>
      <c r="I350" s="49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73"/>
      <c r="C351" s="101"/>
      <c r="D351" s="102"/>
      <c r="E351" s="103"/>
      <c r="F351" s="104"/>
      <c r="G351" s="104"/>
      <c r="H351" s="105"/>
      <c r="I351" s="49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73"/>
      <c r="C352" s="101"/>
      <c r="D352" s="102"/>
      <c r="E352" s="103"/>
      <c r="F352" s="104"/>
      <c r="G352" s="104"/>
      <c r="H352" s="105"/>
      <c r="I352" s="49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73"/>
      <c r="C353" s="101"/>
      <c r="D353" s="102"/>
      <c r="E353" s="103"/>
      <c r="F353" s="104"/>
      <c r="G353" s="104"/>
      <c r="H353" s="105"/>
      <c r="I353" s="49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73"/>
      <c r="C354" s="101"/>
      <c r="D354" s="102"/>
      <c r="E354" s="103"/>
      <c r="F354" s="104"/>
      <c r="G354" s="104"/>
      <c r="H354" s="105"/>
      <c r="I354" s="49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73"/>
      <c r="C355" s="101"/>
      <c r="D355" s="102"/>
      <c r="E355" s="103"/>
      <c r="F355" s="104"/>
      <c r="G355" s="104"/>
      <c r="H355" s="105"/>
      <c r="I355" s="49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73"/>
      <c r="C356" s="101"/>
      <c r="D356" s="102"/>
      <c r="E356" s="103"/>
      <c r="F356" s="104"/>
      <c r="G356" s="104"/>
      <c r="H356" s="105"/>
      <c r="I356" s="49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73"/>
      <c r="C357" s="101"/>
      <c r="D357" s="102"/>
      <c r="E357" s="103"/>
      <c r="F357" s="104"/>
      <c r="G357" s="104"/>
      <c r="H357" s="105"/>
      <c r="I357" s="49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73"/>
      <c r="C358" s="101"/>
      <c r="D358" s="102"/>
      <c r="E358" s="103"/>
      <c r="F358" s="104"/>
      <c r="G358" s="104"/>
      <c r="H358" s="105"/>
      <c r="I358" s="49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73"/>
      <c r="C359" s="101"/>
      <c r="D359" s="102"/>
      <c r="E359" s="103"/>
      <c r="F359" s="104"/>
      <c r="G359" s="104"/>
      <c r="H359" s="105"/>
      <c r="I359" s="49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73"/>
      <c r="C360" s="101"/>
      <c r="D360" s="102"/>
      <c r="E360" s="103"/>
      <c r="F360" s="104"/>
      <c r="G360" s="104"/>
      <c r="H360" s="105"/>
      <c r="I360" s="49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73"/>
      <c r="C361" s="101"/>
      <c r="D361" s="102"/>
      <c r="E361" s="103"/>
      <c r="F361" s="104"/>
      <c r="G361" s="104"/>
      <c r="H361" s="105"/>
      <c r="I361" s="49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73"/>
      <c r="C362" s="101"/>
      <c r="D362" s="102"/>
      <c r="E362" s="103"/>
      <c r="F362" s="104"/>
      <c r="G362" s="104"/>
      <c r="H362" s="105"/>
      <c r="I362" s="49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73"/>
      <c r="C363" s="101"/>
      <c r="D363" s="102"/>
      <c r="E363" s="103"/>
      <c r="F363" s="104"/>
      <c r="G363" s="104"/>
      <c r="H363" s="105"/>
      <c r="I363" s="49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73"/>
      <c r="C364" s="101"/>
      <c r="D364" s="102"/>
      <c r="E364" s="103"/>
      <c r="F364" s="104"/>
      <c r="G364" s="104"/>
      <c r="H364" s="105"/>
      <c r="I364" s="49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73"/>
      <c r="C365" s="101"/>
      <c r="D365" s="102"/>
      <c r="E365" s="103"/>
      <c r="F365" s="104"/>
      <c r="G365" s="104"/>
      <c r="H365" s="105"/>
      <c r="I365" s="49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73"/>
      <c r="C366" s="101"/>
      <c r="D366" s="102"/>
      <c r="E366" s="103"/>
      <c r="F366" s="104"/>
      <c r="G366" s="104"/>
      <c r="H366" s="105"/>
      <c r="I366" s="49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73"/>
      <c r="C367" s="101"/>
      <c r="D367" s="102"/>
      <c r="E367" s="103"/>
      <c r="F367" s="104"/>
      <c r="G367" s="104"/>
      <c r="H367" s="105"/>
      <c r="I367" s="49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73"/>
      <c r="C368" s="101"/>
      <c r="D368" s="102"/>
      <c r="E368" s="103"/>
      <c r="F368" s="104"/>
      <c r="G368" s="104"/>
      <c r="H368" s="105"/>
      <c r="I368" s="49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73"/>
      <c r="C369" s="101"/>
      <c r="D369" s="102"/>
      <c r="E369" s="103"/>
      <c r="F369" s="104"/>
      <c r="G369" s="104"/>
      <c r="H369" s="105"/>
      <c r="I369" s="49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73"/>
      <c r="C370" s="101"/>
      <c r="D370" s="102"/>
      <c r="E370" s="103"/>
      <c r="F370" s="104"/>
      <c r="G370" s="104"/>
      <c r="H370" s="105"/>
      <c r="I370" s="49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73"/>
      <c r="C371" s="101"/>
      <c r="D371" s="102"/>
      <c r="E371" s="103"/>
      <c r="F371" s="104"/>
      <c r="G371" s="104"/>
      <c r="H371" s="105"/>
      <c r="I371" s="49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73"/>
      <c r="C372" s="101"/>
      <c r="D372" s="102"/>
      <c r="E372" s="103"/>
      <c r="F372" s="104"/>
      <c r="G372" s="104"/>
      <c r="H372" s="105"/>
      <c r="I372" s="49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73"/>
      <c r="C373" s="101"/>
      <c r="D373" s="102"/>
      <c r="E373" s="103"/>
      <c r="F373" s="104"/>
      <c r="G373" s="104"/>
      <c r="H373" s="105"/>
      <c r="I373" s="49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73"/>
      <c r="C374" s="101"/>
      <c r="D374" s="102"/>
      <c r="E374" s="103"/>
      <c r="F374" s="104"/>
      <c r="G374" s="104"/>
      <c r="H374" s="105"/>
      <c r="I374" s="49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73"/>
      <c r="C375" s="101"/>
      <c r="D375" s="102"/>
      <c r="E375" s="103"/>
      <c r="F375" s="104"/>
      <c r="G375" s="104"/>
      <c r="H375" s="105"/>
      <c r="I375" s="49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73"/>
      <c r="C376" s="101"/>
      <c r="D376" s="102"/>
      <c r="E376" s="103"/>
      <c r="F376" s="104"/>
      <c r="G376" s="104"/>
      <c r="H376" s="105"/>
      <c r="I376" s="49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73"/>
      <c r="C377" s="101"/>
      <c r="D377" s="102"/>
      <c r="E377" s="103"/>
      <c r="F377" s="104"/>
      <c r="G377" s="104"/>
      <c r="H377" s="105"/>
      <c r="I377" s="49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73"/>
      <c r="C378" s="101"/>
      <c r="D378" s="102"/>
      <c r="E378" s="103"/>
      <c r="F378" s="104"/>
      <c r="G378" s="104"/>
      <c r="H378" s="105"/>
      <c r="I378" s="49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73"/>
      <c r="C379" s="101"/>
      <c r="D379" s="102"/>
      <c r="E379" s="103"/>
      <c r="F379" s="104"/>
      <c r="G379" s="104"/>
      <c r="H379" s="105"/>
      <c r="I379" s="49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73"/>
      <c r="C380" s="101"/>
      <c r="D380" s="102"/>
      <c r="E380" s="103"/>
      <c r="F380" s="104"/>
      <c r="G380" s="104"/>
      <c r="H380" s="105"/>
      <c r="I380" s="49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73"/>
      <c r="C381" s="101"/>
      <c r="D381" s="102"/>
      <c r="E381" s="103"/>
      <c r="F381" s="104"/>
      <c r="G381" s="104"/>
      <c r="H381" s="105"/>
      <c r="I381" s="49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73"/>
      <c r="C382" s="101"/>
      <c r="D382" s="102"/>
      <c r="E382" s="103"/>
      <c r="F382" s="104"/>
      <c r="G382" s="104"/>
      <c r="H382" s="105"/>
      <c r="I382" s="49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73"/>
      <c r="C383" s="101"/>
      <c r="D383" s="102"/>
      <c r="E383" s="103"/>
      <c r="F383" s="104"/>
      <c r="G383" s="104"/>
      <c r="H383" s="105"/>
      <c r="I383" s="49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73"/>
      <c r="C384" s="101"/>
      <c r="D384" s="102"/>
      <c r="E384" s="103"/>
      <c r="F384" s="104"/>
      <c r="G384" s="104"/>
      <c r="H384" s="105"/>
      <c r="I384" s="49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73"/>
      <c r="C385" s="101"/>
      <c r="D385" s="102"/>
      <c r="E385" s="103"/>
      <c r="F385" s="104"/>
      <c r="G385" s="104"/>
      <c r="H385" s="105"/>
      <c r="I385" s="49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73"/>
      <c r="C386" s="101"/>
      <c r="D386" s="102"/>
      <c r="E386" s="103"/>
      <c r="F386" s="104"/>
      <c r="G386" s="104"/>
      <c r="H386" s="105"/>
      <c r="I386" s="49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73"/>
      <c r="C387" s="101"/>
      <c r="D387" s="102"/>
      <c r="E387" s="103"/>
      <c r="F387" s="104"/>
      <c r="G387" s="104"/>
      <c r="H387" s="105"/>
      <c r="I387" s="49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73"/>
      <c r="C388" s="101"/>
      <c r="D388" s="102"/>
      <c r="E388" s="103"/>
      <c r="F388" s="104"/>
      <c r="G388" s="104"/>
      <c r="H388" s="105"/>
      <c r="I388" s="49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73"/>
      <c r="C389" s="101"/>
      <c r="D389" s="102"/>
      <c r="E389" s="103"/>
      <c r="F389" s="104"/>
      <c r="G389" s="104"/>
      <c r="H389" s="105"/>
      <c r="I389" s="49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73"/>
      <c r="C390" s="101"/>
      <c r="D390" s="102"/>
      <c r="E390" s="103"/>
      <c r="F390" s="104"/>
      <c r="G390" s="104"/>
      <c r="H390" s="105"/>
      <c r="I390" s="49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73"/>
      <c r="C391" s="101"/>
      <c r="D391" s="102"/>
      <c r="E391" s="103"/>
      <c r="F391" s="104"/>
      <c r="G391" s="104"/>
      <c r="H391" s="105"/>
      <c r="I391" s="49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73"/>
      <c r="C392" s="101"/>
      <c r="D392" s="102"/>
      <c r="E392" s="103"/>
      <c r="F392" s="104"/>
      <c r="G392" s="104"/>
      <c r="H392" s="105"/>
      <c r="I392" s="49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73"/>
      <c r="C393" s="101"/>
      <c r="D393" s="102"/>
      <c r="E393" s="103"/>
      <c r="F393" s="104"/>
      <c r="G393" s="104"/>
      <c r="H393" s="105"/>
      <c r="I393" s="49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73"/>
      <c r="C394" s="101"/>
      <c r="D394" s="102"/>
      <c r="E394" s="103"/>
      <c r="F394" s="104"/>
      <c r="G394" s="104"/>
      <c r="H394" s="105"/>
      <c r="I394" s="49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73"/>
      <c r="C395" s="101"/>
      <c r="D395" s="102"/>
      <c r="E395" s="103"/>
      <c r="F395" s="104"/>
      <c r="G395" s="104"/>
      <c r="H395" s="105"/>
      <c r="I395" s="4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73"/>
      <c r="C396" s="101"/>
      <c r="D396" s="102"/>
      <c r="E396" s="103"/>
      <c r="F396" s="104"/>
      <c r="G396" s="104"/>
      <c r="H396" s="105"/>
      <c r="I396" s="49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73"/>
      <c r="C397" s="101"/>
      <c r="D397" s="102"/>
      <c r="E397" s="103"/>
      <c r="F397" s="104"/>
      <c r="G397" s="104"/>
      <c r="H397" s="105"/>
      <c r="I397" s="49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73"/>
      <c r="C398" s="101"/>
      <c r="D398" s="102"/>
      <c r="E398" s="103"/>
      <c r="F398" s="104"/>
      <c r="G398" s="104"/>
      <c r="H398" s="105"/>
      <c r="I398" s="49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73"/>
      <c r="C399" s="101"/>
      <c r="D399" s="102"/>
      <c r="E399" s="103"/>
      <c r="F399" s="104"/>
      <c r="G399" s="104"/>
      <c r="H399" s="105"/>
      <c r="I399" s="49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73"/>
      <c r="C400" s="101"/>
      <c r="D400" s="102"/>
      <c r="E400" s="103"/>
      <c r="F400" s="104"/>
      <c r="G400" s="104"/>
      <c r="H400" s="105"/>
      <c r="I400" s="49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73"/>
      <c r="C401" s="101"/>
      <c r="D401" s="102"/>
      <c r="E401" s="103"/>
      <c r="F401" s="104"/>
      <c r="G401" s="104"/>
      <c r="H401" s="105"/>
      <c r="I401" s="49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73"/>
      <c r="C402" s="101"/>
      <c r="D402" s="102"/>
      <c r="E402" s="103"/>
      <c r="F402" s="104"/>
      <c r="G402" s="104"/>
      <c r="H402" s="105"/>
      <c r="I402" s="49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73"/>
      <c r="C403" s="101"/>
      <c r="D403" s="102"/>
      <c r="E403" s="103"/>
      <c r="F403" s="104"/>
      <c r="G403" s="104"/>
      <c r="H403" s="105"/>
      <c r="I403" s="49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73"/>
      <c r="C404" s="101"/>
      <c r="D404" s="102"/>
      <c r="E404" s="103"/>
      <c r="F404" s="104"/>
      <c r="G404" s="104"/>
      <c r="H404" s="105"/>
      <c r="I404" s="49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73"/>
      <c r="C405" s="101"/>
      <c r="D405" s="102"/>
      <c r="E405" s="103"/>
      <c r="F405" s="104"/>
      <c r="G405" s="104"/>
      <c r="H405" s="105"/>
      <c r="I405" s="49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73"/>
      <c r="C406" s="101"/>
      <c r="D406" s="102"/>
      <c r="E406" s="103"/>
      <c r="F406" s="104"/>
      <c r="G406" s="104"/>
      <c r="H406" s="105"/>
      <c r="I406" s="49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A407" s="1"/>
      <c r="B407" s="73"/>
      <c r="C407" s="101"/>
      <c r="D407" s="102"/>
      <c r="E407" s="103"/>
      <c r="F407" s="104"/>
      <c r="G407" s="104"/>
      <c r="H407" s="105"/>
      <c r="I407" s="49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15.75" customHeight="1">
      <c r="A408" s="1"/>
      <c r="B408" s="73"/>
      <c r="C408" s="101"/>
      <c r="D408" s="102"/>
      <c r="E408" s="103"/>
      <c r="F408" s="104"/>
      <c r="G408" s="104"/>
      <c r="H408" s="105"/>
      <c r="I408" s="49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15.75" customHeight="1">
      <c r="A409" s="1"/>
      <c r="B409" s="73"/>
      <c r="C409" s="101"/>
      <c r="D409" s="102"/>
      <c r="E409" s="103"/>
      <c r="F409" s="104"/>
      <c r="G409" s="104"/>
      <c r="H409" s="105"/>
      <c r="I409" s="49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15.75" customHeight="1">
      <c r="A410" s="1"/>
      <c r="B410" s="73"/>
      <c r="C410" s="101"/>
      <c r="D410" s="102"/>
      <c r="E410" s="103"/>
      <c r="F410" s="104"/>
      <c r="G410" s="104"/>
      <c r="H410" s="105"/>
      <c r="I410" s="49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15.75" customHeight="1">
      <c r="A411" s="1"/>
      <c r="B411" s="73"/>
      <c r="C411" s="101"/>
      <c r="D411" s="102"/>
      <c r="E411" s="103"/>
      <c r="F411" s="104"/>
      <c r="G411" s="104"/>
      <c r="H411" s="105"/>
      <c r="I411" s="49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15.75" customHeight="1">
      <c r="A412" s="1"/>
      <c r="B412" s="73"/>
      <c r="C412" s="101"/>
      <c r="D412" s="102"/>
      <c r="E412" s="103"/>
      <c r="F412" s="104"/>
      <c r="G412" s="104"/>
      <c r="H412" s="105"/>
      <c r="I412" s="49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15.75" customHeight="1">
      <c r="A413" s="1"/>
      <c r="B413" s="73"/>
      <c r="C413" s="101"/>
      <c r="D413" s="102"/>
      <c r="E413" s="103"/>
      <c r="F413" s="104"/>
      <c r="G413" s="104"/>
      <c r="H413" s="105"/>
      <c r="I413" s="49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15.75" customHeight="1">
      <c r="A414" s="1"/>
      <c r="B414" s="73"/>
      <c r="C414" s="101"/>
      <c r="D414" s="102"/>
      <c r="E414" s="103"/>
      <c r="F414" s="104"/>
      <c r="G414" s="104"/>
      <c r="H414" s="105"/>
      <c r="I414" s="49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15.75" customHeight="1">
      <c r="A415" s="1"/>
      <c r="B415" s="73"/>
      <c r="C415" s="101"/>
      <c r="D415" s="102"/>
      <c r="E415" s="103"/>
      <c r="F415" s="104"/>
      <c r="G415" s="104"/>
      <c r="H415" s="105"/>
      <c r="I415" s="49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15.75" customHeight="1">
      <c r="A416" s="1"/>
      <c r="B416" s="73"/>
      <c r="C416" s="101"/>
      <c r="D416" s="102"/>
      <c r="E416" s="103"/>
      <c r="F416" s="104"/>
      <c r="G416" s="104"/>
      <c r="H416" s="105"/>
      <c r="I416" s="49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15.75" customHeight="1">
      <c r="A417" s="1"/>
      <c r="B417" s="73"/>
      <c r="C417" s="101"/>
      <c r="D417" s="102"/>
      <c r="E417" s="103"/>
      <c r="F417" s="104"/>
      <c r="G417" s="104"/>
      <c r="H417" s="105"/>
      <c r="I417" s="49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15.75" customHeight="1">
      <c r="A418" s="1"/>
      <c r="B418" s="73"/>
      <c r="C418" s="101"/>
      <c r="D418" s="102"/>
      <c r="E418" s="103"/>
      <c r="F418" s="104"/>
      <c r="G418" s="104"/>
      <c r="H418" s="105"/>
      <c r="I418" s="49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15.75" customHeight="1">
      <c r="A419" s="1"/>
      <c r="B419" s="73"/>
      <c r="C419" s="101"/>
      <c r="D419" s="102"/>
      <c r="E419" s="103"/>
      <c r="F419" s="104"/>
      <c r="G419" s="104"/>
      <c r="H419" s="105"/>
      <c r="I419" s="49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15.75" customHeight="1">
      <c r="A420" s="1"/>
      <c r="B420" s="73"/>
      <c r="C420" s="101"/>
      <c r="D420" s="102"/>
      <c r="E420" s="103"/>
      <c r="F420" s="104"/>
      <c r="G420" s="104"/>
      <c r="H420" s="105"/>
      <c r="I420" s="49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15.75" customHeight="1">
      <c r="A421" s="1"/>
      <c r="B421" s="73"/>
      <c r="C421" s="101"/>
      <c r="D421" s="102"/>
      <c r="E421" s="103"/>
      <c r="F421" s="104"/>
      <c r="G421" s="104"/>
      <c r="H421" s="105"/>
      <c r="I421" s="49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15.75" customHeight="1">
      <c r="A422" s="1"/>
      <c r="B422" s="73"/>
      <c r="C422" s="101"/>
      <c r="D422" s="102"/>
      <c r="E422" s="103"/>
      <c r="F422" s="104"/>
      <c r="G422" s="104"/>
      <c r="H422" s="105"/>
      <c r="I422" s="49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15.75" customHeight="1">
      <c r="A423" s="1"/>
      <c r="B423" s="73"/>
      <c r="C423" s="101"/>
      <c r="D423" s="102"/>
      <c r="E423" s="103"/>
      <c r="F423" s="104"/>
      <c r="G423" s="104"/>
      <c r="H423" s="105"/>
      <c r="I423" s="49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15.75" customHeight="1">
      <c r="A424" s="1"/>
      <c r="B424" s="73"/>
      <c r="C424" s="101"/>
      <c r="D424" s="102"/>
      <c r="E424" s="103"/>
      <c r="F424" s="104"/>
      <c r="G424" s="104"/>
      <c r="H424" s="105"/>
      <c r="I424" s="49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15.75" customHeight="1">
      <c r="A425" s="1"/>
      <c r="B425" s="73"/>
      <c r="C425" s="101"/>
      <c r="D425" s="102"/>
      <c r="E425" s="103"/>
      <c r="F425" s="104"/>
      <c r="G425" s="104"/>
      <c r="H425" s="105"/>
      <c r="I425" s="49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15.75" customHeight="1">
      <c r="A426" s="1"/>
      <c r="B426" s="73"/>
      <c r="C426" s="101"/>
      <c r="D426" s="102"/>
      <c r="E426" s="103"/>
      <c r="F426" s="104"/>
      <c r="G426" s="104"/>
      <c r="H426" s="105"/>
      <c r="I426" s="49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5.75" customHeight="1">
      <c r="A427" s="1"/>
      <c r="B427" s="73"/>
      <c r="C427" s="101"/>
      <c r="D427" s="102"/>
      <c r="E427" s="103"/>
      <c r="F427" s="104"/>
      <c r="G427" s="104"/>
      <c r="H427" s="105"/>
      <c r="I427" s="49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5.75" customHeight="1">
      <c r="A428" s="1"/>
      <c r="B428" s="73"/>
      <c r="C428" s="101"/>
      <c r="D428" s="102"/>
      <c r="E428" s="103"/>
      <c r="F428" s="104"/>
      <c r="G428" s="104"/>
      <c r="H428" s="105"/>
      <c r="I428" s="49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5.75" customHeight="1">
      <c r="A429" s="1"/>
      <c r="B429" s="73"/>
      <c r="C429" s="101"/>
      <c r="D429" s="102"/>
      <c r="E429" s="103"/>
      <c r="F429" s="104"/>
      <c r="G429" s="104"/>
      <c r="H429" s="105"/>
      <c r="I429" s="49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0">
    <mergeCell ref="B1:I1"/>
    <mergeCell ref="C2:I2"/>
    <mergeCell ref="C6:G6"/>
    <mergeCell ref="C14:G14"/>
    <mergeCell ref="C18:G18"/>
    <mergeCell ref="C19:G19"/>
    <mergeCell ref="C28:G28"/>
    <mergeCell ref="C29:G29"/>
    <mergeCell ref="C33:G33"/>
    <mergeCell ref="C41:G41"/>
    <mergeCell ref="C48:G48"/>
    <mergeCell ref="C53:G53"/>
    <mergeCell ref="C58:G58"/>
    <mergeCell ref="C62:G62"/>
    <mergeCell ref="C65:G65"/>
    <mergeCell ref="C73:G73"/>
    <mergeCell ref="C84:G84"/>
    <mergeCell ref="C90:G90"/>
    <mergeCell ref="C97:G97"/>
    <mergeCell ref="C111:G111"/>
    <mergeCell ref="C129:G129"/>
    <mergeCell ref="C134:G134"/>
    <mergeCell ref="C144:G144"/>
    <mergeCell ref="C145:F145"/>
    <mergeCell ref="C152:G152"/>
    <mergeCell ref="C156:G156"/>
    <mergeCell ref="C160:G160"/>
    <mergeCell ref="C172:G172"/>
    <mergeCell ref="C211:G211"/>
    <mergeCell ref="C217:G217"/>
    <mergeCell ref="C220:G220"/>
    <mergeCell ref="C227:G227"/>
    <mergeCell ref="C232:I232"/>
    <mergeCell ref="C180:G180"/>
    <mergeCell ref="C181:G181"/>
    <mergeCell ref="C187:G187"/>
    <mergeCell ref="C188:G188"/>
    <mergeCell ref="C198:G198"/>
    <mergeCell ref="C199:G199"/>
    <mergeCell ref="C203:G203"/>
  </mergeCells>
  <dataValidations>
    <dataValidation type="list" allowBlank="1" showInputMessage="1" showErrorMessage="1" prompt=" - " sqref="D7:D12 D20:D27 D30:D32 D37:D40 D43:D47 D50:D52 D55:D57 D60:D61 D64 D67:D72 D77:D83 D86:D89 D92:D96 D99:D110 D113:D128 D131:D133 D136:D143 D146:D151 D154:D155 D158:D159 D162:D171 D176:D179 D182:D186 D189:D197 D200:D202 D205:D210 D213:D216 D218:D219 D222:D224">
      <formula1>Unidad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33" t="s">
        <v>16</v>
      </c>
    </row>
    <row r="2">
      <c r="A2" s="133" t="s">
        <v>338</v>
      </c>
    </row>
    <row r="3">
      <c r="A3" s="133" t="s">
        <v>339</v>
      </c>
    </row>
    <row r="4">
      <c r="A4" s="133" t="s">
        <v>340</v>
      </c>
    </row>
    <row r="5">
      <c r="A5" s="133" t="s">
        <v>341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